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Q:\Economic Development\Trails\LCCMR\"/>
    </mc:Choice>
  </mc:AlternateContent>
  <xr:revisionPtr revIDLastSave="0" documentId="13_ncr:1_{51FE4871-B709-4866-A8DF-15F139A4F57A}" xr6:coauthVersionLast="40" xr6:coauthVersionMax="43" xr10:uidLastSave="{00000000-0000-0000-0000-000000000000}"/>
  <bookViews>
    <workbookView xWindow="-120" yWindow="-120" windowWidth="29040" windowHeight="15840" xr2:uid="{00000000-000D-0000-FFFF-FFFF00000000}"/>
  </bookViews>
  <sheets>
    <sheet name="Acquisition List" sheetId="1" r:id="rId1"/>
  </sheets>
  <definedNames>
    <definedName name="_xlnm.Print_Area" localSheetId="0">'Acquisition List'!$A$1:$Q$56</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9" i="1" l="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18" i="1"/>
</calcChain>
</file>

<file path=xl/sharedStrings.xml><?xml version="1.0" encoding="utf-8"?>
<sst xmlns="http://schemas.openxmlformats.org/spreadsheetml/2006/main" count="333" uniqueCount="94">
  <si>
    <t>#</t>
  </si>
  <si>
    <t>NOTES:</t>
  </si>
  <si>
    <t>Acquisition or Restoration
Parcel Name</t>
  </si>
  <si>
    <t>Proposed Fee Title or Easement Holder
(if applicable)</t>
  </si>
  <si>
    <t>Environment and Natural Resources Trust Fund</t>
  </si>
  <si>
    <t># of Acres</t>
  </si>
  <si>
    <t>County</t>
  </si>
  <si>
    <t>Estimated Cost</t>
  </si>
  <si>
    <t>Latitude</t>
  </si>
  <si>
    <t>Longitude</t>
  </si>
  <si>
    <t>Estimated Annual PILT Liabilities</t>
  </si>
  <si>
    <t># of Shoreline Miles</t>
  </si>
  <si>
    <t>Please update the status column and submit with yuour periodic workplan updates. Include any significant issues related to any particular parcel in your activity and project status sections of your Main Workplan Document.</t>
  </si>
  <si>
    <r>
      <t xml:space="preserve">Legal Citation: </t>
    </r>
    <r>
      <rPr>
        <i/>
        <sz val="11"/>
        <rFont val="Calibri"/>
        <family val="2"/>
        <scheme val="minor"/>
      </rPr>
      <t>Staff will update the legal citation upon work plan approval by the LCCMR following the MN Legislative Session.</t>
    </r>
  </si>
  <si>
    <r>
      <t>Instructions:</t>
    </r>
    <r>
      <rPr>
        <b/>
        <i/>
        <sz val="11"/>
        <color rgb="FF000000"/>
        <rFont val="Calibri"/>
        <family val="2"/>
        <scheme val="minor"/>
      </rPr>
      <t xml:space="preserve"> </t>
    </r>
    <r>
      <rPr>
        <i/>
        <sz val="11"/>
        <color rgb="FF000000"/>
        <rFont val="Calibri"/>
        <family val="2"/>
        <scheme val="minor"/>
      </rPr>
      <t xml:space="preserve">Please include on the following list all targeted parcels that you are currently considering for acquisition (fee title or easement) or restoration (all phases) using the appropriation. The list may include more parcels than you will ultimately acquire or conduct restoration work on with the funds. To be eligible as part of your project, however, a parcel must be included on the list.  Changes may be requested through the amendment process.                  </t>
    </r>
  </si>
  <si>
    <r>
      <t xml:space="preserve">Geographic Coordinates </t>
    </r>
    <r>
      <rPr>
        <sz val="11"/>
        <color theme="1"/>
        <rFont val="Calibri"/>
        <family val="2"/>
        <scheme val="minor"/>
      </rPr>
      <t xml:space="preserve">(preferably from the center of the parcel) </t>
    </r>
    <r>
      <rPr>
        <b/>
        <sz val="11"/>
        <color theme="1"/>
        <rFont val="Calibri"/>
        <family val="2"/>
        <scheme val="minor"/>
      </rPr>
      <t xml:space="preserve">  
Format: [Deg.]° [Min.]’ [Sec.]” [Hemis.]</t>
    </r>
  </si>
  <si>
    <r>
      <t xml:space="preserve">Site Significance                                                           </t>
    </r>
    <r>
      <rPr>
        <sz val="11"/>
        <color theme="1"/>
        <rFont val="Calibri"/>
        <family val="2"/>
        <scheme val="minor"/>
      </rPr>
      <t>(please include what ecosystem (e.g., prairie, forest, wetland, savanna) is represented as well as the ecological significance, site importance, conservation value, and public benefits)</t>
    </r>
  </si>
  <si>
    <r>
      <t>Activity Description</t>
    </r>
    <r>
      <rPr>
        <sz val="11"/>
        <color theme="1"/>
        <rFont val="Calibri"/>
        <family val="2"/>
        <scheme val="minor"/>
      </rPr>
      <t xml:space="preserve">               (e.g. fee title acquisition, conservation easement acquisition, site preparation, restoration)</t>
    </r>
  </si>
  <si>
    <r>
      <t xml:space="preserve">Type of Landowner </t>
    </r>
    <r>
      <rPr>
        <sz val="11"/>
        <color theme="1"/>
        <rFont val="Calibri"/>
        <family val="2"/>
        <scheme val="minor"/>
      </rPr>
      <t>(private individual or trust, non-profit organization, for-profit entity)</t>
    </r>
  </si>
  <si>
    <r>
      <t xml:space="preserve">Status of work                    </t>
    </r>
    <r>
      <rPr>
        <sz val="11"/>
        <color theme="1"/>
        <rFont val="Calibri"/>
        <family val="2"/>
        <scheme val="minor"/>
      </rPr>
      <t>(e.g. engaged in landowner negotiations, no longer in consideration, restoration activities underway)</t>
    </r>
  </si>
  <si>
    <t>M.L. 2020 Acquisition/Restoration Parcel List Spreadsheet</t>
  </si>
  <si>
    <t>Attachment C: Template</t>
  </si>
  <si>
    <t>Otter Tail</t>
  </si>
  <si>
    <t>Otter Tail County</t>
  </si>
  <si>
    <t>Not Started</t>
  </si>
  <si>
    <t>Private</t>
  </si>
  <si>
    <t>for-profit entity</t>
  </si>
  <si>
    <t>Trust</t>
  </si>
  <si>
    <t>Prairie, Needed for trail route</t>
  </si>
  <si>
    <t>Homestead, Needed for trail route</t>
  </si>
  <si>
    <t>Prairie, forest, Needed for trail route</t>
  </si>
  <si>
    <t>Prairie, Wetland, Needed for trail route</t>
  </si>
  <si>
    <t>Prairie,Wetland,  Needed for trail route</t>
  </si>
  <si>
    <t>Prairie, forest,  Needed for trail route</t>
  </si>
  <si>
    <t>Wetland, forest, Needed for trail route</t>
  </si>
  <si>
    <t>Forest, Needed for trail route</t>
  </si>
  <si>
    <t>Prairie, Forest, Needed for trail route</t>
  </si>
  <si>
    <t>46° 33' 17.99" N</t>
  </si>
  <si>
    <t>096° 04' 40.80" W</t>
  </si>
  <si>
    <t>46° 33' 07.19" N</t>
  </si>
  <si>
    <t>096° 04' 44.39" W</t>
  </si>
  <si>
    <t>46° 32' 45.59" N</t>
  </si>
  <si>
    <t>096° 04' 51.60" W</t>
  </si>
  <si>
    <t>46° 32' 20.40" N</t>
  </si>
  <si>
    <t>096° 04' 33.59" W</t>
  </si>
  <si>
    <t>46° 32' 13.19" N</t>
  </si>
  <si>
    <t>096° 04' 19.20" W</t>
  </si>
  <si>
    <t>46° 32' 16.79" N</t>
  </si>
  <si>
    <t>096° 03' 57.60" W</t>
  </si>
  <si>
    <t>096° 03' 28.80" W</t>
  </si>
  <si>
    <t>096° 02' 59.99" W</t>
  </si>
  <si>
    <t>096° 02' 38.39" W</t>
  </si>
  <si>
    <t>096° 02' 13.20" W</t>
  </si>
  <si>
    <t>096° 02' 02.40" W</t>
  </si>
  <si>
    <t>096° 01' 51.60" W</t>
  </si>
  <si>
    <t>096° 01' 40.80" W</t>
  </si>
  <si>
    <t>096° 01' 26.40" W</t>
  </si>
  <si>
    <t>46° 32' 05.99" N</t>
  </si>
  <si>
    <t>096° 01' 19.20" W</t>
  </si>
  <si>
    <t>46° 32' 02.39" N</t>
  </si>
  <si>
    <t>096° 01' 04.80" W</t>
  </si>
  <si>
    <t>46° 31' 51.59" N</t>
  </si>
  <si>
    <t>46° 31' 44.40" N</t>
  </si>
  <si>
    <t>096° 01' 08.40" W</t>
  </si>
  <si>
    <t>46° 31' 33.60" N</t>
  </si>
  <si>
    <t>096° 01' 33.59" W</t>
  </si>
  <si>
    <t>46° 31' 37.20" N</t>
  </si>
  <si>
    <t>096° 01' 11.99" W</t>
  </si>
  <si>
    <t>56° 31' 26.40" N</t>
  </si>
  <si>
    <t>46° 31' 26.40" N</t>
  </si>
  <si>
    <t>096° 00' 54.00" W</t>
  </si>
  <si>
    <t>096° 00' 46.80" W</t>
  </si>
  <si>
    <t>46° 31' 22.80" N</t>
  </si>
  <si>
    <t>46° 31' 19.19" N</t>
  </si>
  <si>
    <t>096° 00' 43.20" W</t>
  </si>
  <si>
    <t>46° 31' 15.60" N</t>
  </si>
  <si>
    <t>096° 00' 03.60" W</t>
  </si>
  <si>
    <t>096° 00' 17.99" W</t>
  </si>
  <si>
    <t>095° 59' 52.80" W</t>
  </si>
  <si>
    <t>46° 31' 08.39" N</t>
  </si>
  <si>
    <t>096° 00' 28.79" W</t>
  </si>
  <si>
    <t>096° 00' 10.80" W</t>
  </si>
  <si>
    <t>46° 31' 12.00" N</t>
  </si>
  <si>
    <t>095° 59' 45.59" W</t>
  </si>
  <si>
    <t>095° 59' 27.59" W</t>
  </si>
  <si>
    <t>46° 31' 04.80" N</t>
  </si>
  <si>
    <t>Project Manager: Charles Grotte, PE</t>
  </si>
  <si>
    <r>
      <t xml:space="preserve">Organization: </t>
    </r>
    <r>
      <rPr>
        <i/>
        <sz val="11"/>
        <rFont val="Calibri"/>
        <family val="2"/>
        <scheme val="minor"/>
      </rPr>
      <t>Otter Tail County</t>
    </r>
  </si>
  <si>
    <r>
      <t>College/Department/Division:</t>
    </r>
    <r>
      <rPr>
        <i/>
        <sz val="11"/>
        <rFont val="Calibri"/>
        <family val="2"/>
        <scheme val="minor"/>
      </rPr>
      <t xml:space="preserve"> Highway Department</t>
    </r>
  </si>
  <si>
    <t>Easement</t>
  </si>
  <si>
    <r>
      <t>Today’s Date:</t>
    </r>
    <r>
      <rPr>
        <sz val="11"/>
        <rFont val="Calibri"/>
        <family val="2"/>
        <scheme val="minor"/>
      </rPr>
      <t xml:space="preserve"> </t>
    </r>
    <r>
      <rPr>
        <i/>
        <sz val="11"/>
        <rFont val="Calibri"/>
        <family val="2"/>
        <scheme val="minor"/>
      </rPr>
      <t>4/11/2019</t>
    </r>
  </si>
  <si>
    <r>
      <t xml:space="preserve">Project Title: </t>
    </r>
    <r>
      <rPr>
        <i/>
        <sz val="11"/>
        <rFont val="Calibri"/>
        <family val="2"/>
        <scheme val="minor"/>
      </rPr>
      <t>Perham to Pelican Rapids Regional Trail</t>
    </r>
  </si>
  <si>
    <r>
      <t xml:space="preserve">M.L. 2020 ENRTF Appropriation:  </t>
    </r>
    <r>
      <rPr>
        <sz val="11"/>
        <rFont val="Calibri"/>
        <family val="2"/>
        <scheme val="minor"/>
      </rPr>
      <t>$2,036,000</t>
    </r>
  </si>
  <si>
    <r>
      <t xml:space="preserve">Project Length and Completion Date: </t>
    </r>
    <r>
      <rPr>
        <i/>
        <sz val="11"/>
        <rFont val="Calibri"/>
        <family val="2"/>
        <scheme val="minor"/>
      </rPr>
      <t>6.8 miles to be completed in June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</si>
</sst>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1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i/>
      <sz val="11"/>
      <name val="Calibri"/>
      <family val="2"/>
      <scheme val="minor"/>
    </font>
    <font>
      <sz val="11"/>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sz val="11"/>
      <color theme="1"/>
      <name val="Arial"/>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6" fillId="0" borderId="0" xfId="0" applyFont="1" applyAlignment="1">
      <alignment vertical="top"/>
    </xf>
    <xf numFmtId="0" fontId="6" fillId="0" borderId="0" xfId="0" applyFont="1"/>
    <xf numFmtId="0" fontId="5" fillId="0" borderId="0" xfId="0" applyFont="1"/>
    <xf numFmtId="0" fontId="4" fillId="0" borderId="0" xfId="0" applyFont="1"/>
    <xf numFmtId="42" fontId="4" fillId="0" borderId="0" xfId="0" applyNumberFormat="1" applyFont="1"/>
    <xf numFmtId="0" fontId="9" fillId="0" borderId="0" xfId="0" applyFont="1"/>
    <xf numFmtId="0" fontId="5" fillId="2" borderId="1" xfId="0" applyFont="1" applyFill="1" applyBorder="1" applyAlignment="1">
      <alignment horizontal="center" wrapText="1"/>
    </xf>
    <xf numFmtId="0" fontId="4" fillId="0" borderId="1" xfId="0" applyFont="1" applyBorder="1" applyAlignment="1">
      <alignment horizontal="center" wrapText="1"/>
    </xf>
    <xf numFmtId="0" fontId="4" fillId="0" borderId="1" xfId="0" applyFont="1" applyBorder="1" applyAlignment="1">
      <alignment wrapText="1"/>
    </xf>
    <xf numFmtId="42" fontId="4" fillId="0" borderId="1" xfId="0" applyNumberFormat="1" applyFont="1" applyBorder="1" applyAlignment="1">
      <alignment wrapText="1"/>
    </xf>
    <xf numFmtId="0" fontId="5" fillId="2" borderId="6" xfId="0" applyFont="1" applyFill="1" applyBorder="1" applyAlignment="1">
      <alignment horizontal="center" wrapText="1"/>
    </xf>
    <xf numFmtId="2" fontId="4" fillId="0" borderId="1" xfId="0" applyNumberFormat="1" applyFont="1" applyBorder="1" applyAlignment="1">
      <alignment wrapText="1"/>
    </xf>
    <xf numFmtId="1" fontId="4" fillId="0" borderId="1" xfId="0" applyNumberFormat="1" applyFont="1" applyBorder="1" applyAlignment="1">
      <alignment wrapText="1"/>
    </xf>
    <xf numFmtId="0" fontId="12" fillId="0" borderId="9" xfId="0" applyFont="1" applyBorder="1"/>
    <xf numFmtId="0" fontId="3" fillId="0" borderId="1" xfId="0" applyFont="1" applyBorder="1" applyAlignment="1">
      <alignment wrapText="1"/>
    </xf>
    <xf numFmtId="0" fontId="2" fillId="0" borderId="1" xfId="0" applyFont="1" applyBorder="1" applyAlignment="1">
      <alignment wrapText="1"/>
    </xf>
    <xf numFmtId="0" fontId="5"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0" fontId="5" fillId="2" borderId="1" xfId="0" applyFont="1" applyFill="1" applyBorder="1" applyAlignment="1">
      <alignment horizontal="center" wrapText="1"/>
    </xf>
    <xf numFmtId="42" fontId="5" fillId="2" borderId="5" xfId="0" applyNumberFormat="1" applyFont="1" applyFill="1" applyBorder="1" applyAlignment="1">
      <alignment horizontal="center" wrapText="1"/>
    </xf>
    <xf numFmtId="42" fontId="5" fillId="2" borderId="6" xfId="0" applyNumberFormat="1" applyFont="1" applyFill="1" applyBorder="1" applyAlignment="1">
      <alignment horizontal="center" wrapText="1"/>
    </xf>
    <xf numFmtId="0" fontId="5" fillId="2" borderId="2" xfId="0" applyFont="1" applyFill="1" applyBorder="1" applyAlignment="1">
      <alignment horizontal="center" wrapText="1"/>
    </xf>
    <xf numFmtId="0" fontId="12" fillId="0" borderId="4" xfId="0" applyFont="1" applyBorder="1"/>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2"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142875</xdr:colOff>
      <xdr:row>1</xdr:row>
      <xdr:rowOff>28575</xdr:rowOff>
    </xdr:from>
    <xdr:to>
      <xdr:col>16</xdr:col>
      <xdr:colOff>1502948</xdr:colOff>
      <xdr:row>6</xdr:row>
      <xdr:rowOff>38100</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44350" y="219075"/>
          <a:ext cx="1360073" cy="96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6"/>
  <sheetViews>
    <sheetView tabSelected="1" view="pageBreakPreview" zoomScale="85" zoomScaleNormal="100" zoomScaleSheetLayoutView="85" workbookViewId="0">
      <selection activeCell="A11" sqref="A11"/>
    </sheetView>
  </sheetViews>
  <sheetFormatPr defaultColWidth="8.85546875" defaultRowHeight="15" x14ac:dyDescent="0.25"/>
  <cols>
    <col min="1" max="1" width="3.140625" style="4" customWidth="1"/>
    <col min="2" max="2" width="22.85546875" style="4" customWidth="1"/>
    <col min="3" max="3" width="18.28515625" style="4" customWidth="1"/>
    <col min="4" max="4" width="16.85546875" style="4" customWidth="1"/>
    <col min="5" max="7" width="10.85546875" style="4" hidden="1" customWidth="1"/>
    <col min="8" max="8" width="11.5703125" style="5" customWidth="1"/>
    <col min="9" max="9" width="10.140625" style="5" customWidth="1"/>
    <col min="10" max="10" width="11.28515625" style="4" customWidth="1"/>
    <col min="11" max="11" width="39.28515625" style="4" customWidth="1"/>
    <col min="12" max="12" width="21.28515625" style="4" customWidth="1"/>
    <col min="13" max="13" width="9.28515625" style="4" customWidth="1"/>
    <col min="14" max="14" width="9.140625" style="4" customWidth="1"/>
    <col min="15" max="15" width="22.85546875" style="4" customWidth="1"/>
    <col min="16" max="16" width="16.7109375" style="4" customWidth="1"/>
    <col min="17" max="17" width="23" style="4" customWidth="1"/>
    <col min="18" max="18" width="13.28515625" style="4" hidden="1" customWidth="1"/>
    <col min="19" max="19" width="13" style="4" hidden="1" customWidth="1"/>
    <col min="20" max="20" width="15" style="4" hidden="1" customWidth="1"/>
    <col min="21" max="24" width="0" style="4" hidden="1" customWidth="1"/>
    <col min="25" max="16384" width="8.85546875" style="4"/>
  </cols>
  <sheetData>
    <row r="1" spans="1:17" x14ac:dyDescent="0.25">
      <c r="A1" s="3" t="s">
        <v>21</v>
      </c>
    </row>
    <row r="2" spans="1:17" x14ac:dyDescent="0.25">
      <c r="A2" s="3" t="s">
        <v>4</v>
      </c>
    </row>
    <row r="3" spans="1:17" x14ac:dyDescent="0.25">
      <c r="A3" s="3" t="s">
        <v>20</v>
      </c>
    </row>
    <row r="4" spans="1:17" x14ac:dyDescent="0.25">
      <c r="A4" s="1" t="s">
        <v>91</v>
      </c>
    </row>
    <row r="5" spans="1:17" x14ac:dyDescent="0.25">
      <c r="A5" s="1" t="s">
        <v>13</v>
      </c>
      <c r="B5" s="3"/>
      <c r="C5" s="3"/>
      <c r="D5" s="3"/>
      <c r="E5" s="3"/>
      <c r="F5" s="3"/>
      <c r="G5" s="3"/>
      <c r="H5" s="3"/>
      <c r="I5" s="3"/>
      <c r="J5" s="3"/>
      <c r="K5" s="3"/>
      <c r="L5" s="3"/>
      <c r="M5" s="3"/>
      <c r="N5" s="3"/>
      <c r="O5" s="3"/>
      <c r="P5" s="3"/>
      <c r="Q5" s="3"/>
    </row>
    <row r="6" spans="1:17" x14ac:dyDescent="0.25">
      <c r="A6" s="1" t="s">
        <v>86</v>
      </c>
      <c r="B6" s="3"/>
      <c r="C6" s="3"/>
      <c r="D6" s="3"/>
      <c r="E6" s="3"/>
      <c r="F6" s="3"/>
      <c r="G6" s="3"/>
      <c r="H6" s="3"/>
      <c r="I6" s="3"/>
      <c r="J6" s="3"/>
      <c r="K6" s="3"/>
      <c r="L6" s="3"/>
      <c r="M6" s="3"/>
      <c r="N6" s="3"/>
      <c r="O6" s="3"/>
      <c r="P6" s="3"/>
      <c r="Q6" s="3"/>
    </row>
    <row r="7" spans="1:17" x14ac:dyDescent="0.25">
      <c r="A7" s="1" t="s">
        <v>87</v>
      </c>
      <c r="B7" s="3"/>
      <c r="C7" s="3"/>
      <c r="D7" s="3"/>
      <c r="E7" s="3"/>
      <c r="F7" s="3"/>
      <c r="G7" s="3"/>
      <c r="H7" s="3"/>
      <c r="I7" s="3"/>
      <c r="J7" s="3"/>
      <c r="K7" s="3"/>
      <c r="L7" s="3"/>
      <c r="M7" s="3"/>
      <c r="N7" s="3"/>
      <c r="O7" s="3"/>
      <c r="P7" s="3"/>
      <c r="Q7" s="3"/>
    </row>
    <row r="8" spans="1:17" x14ac:dyDescent="0.25">
      <c r="A8" s="1" t="s">
        <v>88</v>
      </c>
      <c r="B8" s="3"/>
      <c r="C8" s="3"/>
      <c r="D8" s="3"/>
      <c r="E8" s="3"/>
      <c r="F8" s="3"/>
      <c r="G8" s="3"/>
      <c r="H8" s="3"/>
      <c r="I8" s="3"/>
      <c r="J8" s="3"/>
      <c r="K8" s="3"/>
      <c r="L8" s="3"/>
      <c r="M8" s="3"/>
      <c r="N8" s="3"/>
      <c r="O8" s="3"/>
      <c r="P8" s="3"/>
      <c r="Q8" s="3"/>
    </row>
    <row r="9" spans="1:17" x14ac:dyDescent="0.25">
      <c r="A9" s="1" t="s">
        <v>92</v>
      </c>
      <c r="B9" s="3"/>
      <c r="C9" s="3"/>
      <c r="D9" s="3"/>
      <c r="E9" s="3"/>
      <c r="F9" s="3"/>
      <c r="G9" s="3"/>
      <c r="H9" s="3"/>
      <c r="I9" s="3"/>
      <c r="J9" s="3"/>
      <c r="K9" s="3"/>
      <c r="L9" s="3"/>
      <c r="M9" s="3"/>
      <c r="N9" s="3"/>
      <c r="O9" s="3"/>
      <c r="P9" s="3"/>
      <c r="Q9" s="3"/>
    </row>
    <row r="10" spans="1:17" x14ac:dyDescent="0.25">
      <c r="A10" s="1" t="s">
        <v>93</v>
      </c>
      <c r="B10" s="3"/>
      <c r="C10" s="3"/>
      <c r="D10" s="3"/>
      <c r="E10" s="3"/>
      <c r="F10" s="3"/>
      <c r="G10" s="3"/>
      <c r="H10" s="3"/>
      <c r="I10" s="3"/>
      <c r="J10" s="3"/>
      <c r="K10" s="3"/>
      <c r="L10" s="3"/>
      <c r="M10" s="3"/>
      <c r="N10" s="3"/>
      <c r="O10" s="3"/>
      <c r="P10" s="3"/>
      <c r="Q10" s="3"/>
    </row>
    <row r="11" spans="1:17" x14ac:dyDescent="0.25">
      <c r="A11" s="2" t="s">
        <v>90</v>
      </c>
      <c r="B11" s="6"/>
      <c r="C11" s="6"/>
      <c r="D11" s="6"/>
      <c r="E11" s="6"/>
      <c r="F11" s="6"/>
      <c r="G11" s="6"/>
      <c r="H11" s="6"/>
      <c r="I11" s="6"/>
      <c r="J11" s="6"/>
      <c r="K11" s="6"/>
      <c r="L11" s="6"/>
      <c r="M11" s="6"/>
      <c r="N11" s="6"/>
      <c r="O11" s="6"/>
      <c r="P11" s="6"/>
      <c r="Q11" s="6"/>
    </row>
    <row r="12" spans="1:17" x14ac:dyDescent="0.25">
      <c r="A12" s="6"/>
      <c r="B12" s="6"/>
      <c r="C12" s="6"/>
      <c r="D12" s="6"/>
      <c r="E12" s="6"/>
      <c r="F12" s="6"/>
      <c r="G12" s="6"/>
      <c r="H12" s="6"/>
      <c r="I12" s="6"/>
      <c r="J12" s="6"/>
      <c r="K12" s="6"/>
      <c r="L12" s="6"/>
      <c r="M12" s="6"/>
      <c r="N12" s="6"/>
      <c r="O12" s="6"/>
      <c r="P12" s="6"/>
      <c r="Q12" s="6"/>
    </row>
    <row r="13" spans="1:17" ht="30" customHeight="1" x14ac:dyDescent="0.25">
      <c r="A13" s="27" t="s">
        <v>14</v>
      </c>
      <c r="B13" s="28"/>
      <c r="C13" s="28"/>
      <c r="D13" s="28"/>
      <c r="E13" s="28"/>
      <c r="F13" s="28"/>
      <c r="G13" s="28"/>
      <c r="H13" s="28"/>
      <c r="I13" s="28"/>
      <c r="J13" s="28"/>
      <c r="K13" s="28"/>
      <c r="L13" s="28"/>
      <c r="M13" s="28"/>
      <c r="N13" s="28"/>
      <c r="O13" s="28"/>
      <c r="P13" s="28"/>
      <c r="Q13" s="29"/>
    </row>
    <row r="14" spans="1:17" ht="18" customHeight="1" x14ac:dyDescent="0.25">
      <c r="A14" s="30" t="s">
        <v>12</v>
      </c>
      <c r="B14" s="31"/>
      <c r="C14" s="31"/>
      <c r="D14" s="31"/>
      <c r="E14" s="31"/>
      <c r="F14" s="31"/>
      <c r="G14" s="31"/>
      <c r="H14" s="31"/>
      <c r="I14" s="31"/>
      <c r="J14" s="31"/>
      <c r="K14" s="31"/>
      <c r="L14" s="31"/>
      <c r="M14" s="31"/>
      <c r="N14" s="31"/>
      <c r="O14" s="31"/>
      <c r="P14" s="31"/>
      <c r="Q14" s="32"/>
    </row>
    <row r="15" spans="1:17" ht="9" customHeight="1" x14ac:dyDescent="0.25"/>
    <row r="16" spans="1:17" ht="119.25" customHeight="1" x14ac:dyDescent="0.25">
      <c r="A16" s="20" t="s">
        <v>0</v>
      </c>
      <c r="B16" s="22" t="s">
        <v>2</v>
      </c>
      <c r="C16" s="25" t="s">
        <v>15</v>
      </c>
      <c r="D16" s="26"/>
      <c r="E16" s="14"/>
      <c r="F16" s="14"/>
      <c r="G16" s="14"/>
      <c r="H16" s="23" t="s">
        <v>7</v>
      </c>
      <c r="I16" s="23" t="s">
        <v>10</v>
      </c>
      <c r="J16" s="20" t="s">
        <v>6</v>
      </c>
      <c r="K16" s="20" t="s">
        <v>16</v>
      </c>
      <c r="L16" s="20" t="s">
        <v>17</v>
      </c>
      <c r="M16" s="20" t="s">
        <v>5</v>
      </c>
      <c r="N16" s="20" t="s">
        <v>11</v>
      </c>
      <c r="O16" s="20" t="s">
        <v>18</v>
      </c>
      <c r="P16" s="20" t="s">
        <v>3</v>
      </c>
      <c r="Q16" s="20" t="s">
        <v>19</v>
      </c>
    </row>
    <row r="17" spans="1:21" ht="22.5" customHeight="1" x14ac:dyDescent="0.25">
      <c r="A17" s="21"/>
      <c r="B17" s="21"/>
      <c r="C17" s="7" t="s">
        <v>8</v>
      </c>
      <c r="D17" s="7" t="s">
        <v>9</v>
      </c>
      <c r="E17" s="11"/>
      <c r="F17" s="11"/>
      <c r="G17" s="11"/>
      <c r="H17" s="24"/>
      <c r="I17" s="24"/>
      <c r="J17" s="21"/>
      <c r="K17" s="21"/>
      <c r="L17" s="21"/>
      <c r="M17" s="21"/>
      <c r="N17" s="21"/>
      <c r="O17" s="21"/>
      <c r="P17" s="21"/>
      <c r="Q17" s="21"/>
    </row>
    <row r="18" spans="1:21" ht="14.45" customHeight="1" x14ac:dyDescent="0.25">
      <c r="A18" s="8">
        <v>1</v>
      </c>
      <c r="B18" s="13">
        <v>76000340036001</v>
      </c>
      <c r="C18" s="9" t="s">
        <v>37</v>
      </c>
      <c r="D18" s="9" t="s">
        <v>38</v>
      </c>
      <c r="E18" s="9">
        <v>25</v>
      </c>
      <c r="F18" s="9">
        <v>655</v>
      </c>
      <c r="G18" s="9">
        <v>0.1</v>
      </c>
      <c r="H18" s="10">
        <f>E18*F18*G18</f>
        <v>1637.5</v>
      </c>
      <c r="I18" s="10">
        <v>0</v>
      </c>
      <c r="J18" s="15" t="s">
        <v>22</v>
      </c>
      <c r="K18" s="15" t="s">
        <v>28</v>
      </c>
      <c r="L18" s="16" t="s">
        <v>89</v>
      </c>
      <c r="M18" s="12">
        <f>E18*F18/43560</f>
        <v>0.37591827364554636</v>
      </c>
      <c r="N18" s="9">
        <v>0</v>
      </c>
      <c r="O18" s="15" t="s">
        <v>26</v>
      </c>
      <c r="P18" s="15" t="s">
        <v>23</v>
      </c>
      <c r="Q18" s="15" t="s">
        <v>24</v>
      </c>
      <c r="R18" s="9">
        <v>-96.078000000000003</v>
      </c>
      <c r="S18" s="9">
        <v>46.555</v>
      </c>
      <c r="T18" s="4" t="str">
        <f>CONCATENATE(TEXT(ROUNDDOWN(ABS(S18),0),"00"),"° ",TEXT(ROUNDDOWN(ABS((S18-ROUNDDOWN(S18,0))*60),0),"00"),"' ",TEXT(TRUNC((ABS((S18-ROUNDDOWN(S18,0))*60)-ROUNDDOWN(ABS((S18-ROUNDDOWN(S18,0))*60),0))*60,2),"00.00"),"""",IF(S18&lt;0," S"," N"))</f>
        <v>46° 33' 17.99" N</v>
      </c>
      <c r="U18" s="4" t="str">
        <f>CONCATENATE(TEXT(ROUNDDOWN(ABS(R18),0),"000"),"° ",TEXT(ROUNDDOWN(ABS((R18-ROUNDDOWN(R18,0))*60),0),"00"),"' ",TEXT(TRUNC((ABS((R18-ROUNDDOWN(R18,0))*60)-ROUNDDOWN(ABS((R18-ROUNDDOWN(R18,0))*60),0))*60,2),"00.00"),"""",IF(R18 &lt;0," W"," E"))</f>
        <v>096° 04' 40.80" W</v>
      </c>
    </row>
    <row r="19" spans="1:21" ht="14.45" customHeight="1" x14ac:dyDescent="0.25">
      <c r="A19" s="8">
        <v>2</v>
      </c>
      <c r="B19" s="13">
        <v>50000340247000</v>
      </c>
      <c r="C19" s="9" t="s">
        <v>39</v>
      </c>
      <c r="D19" s="9" t="s">
        <v>40</v>
      </c>
      <c r="E19" s="9">
        <v>25</v>
      </c>
      <c r="F19" s="9">
        <v>1378</v>
      </c>
      <c r="G19" s="9">
        <v>0.1</v>
      </c>
      <c r="H19" s="10">
        <f t="shared" ref="H19:H55" si="0">E19*F19*G19</f>
        <v>3445</v>
      </c>
      <c r="I19" s="10">
        <v>0</v>
      </c>
      <c r="J19" s="15" t="s">
        <v>22</v>
      </c>
      <c r="K19" s="15" t="s">
        <v>28</v>
      </c>
      <c r="L19" s="16" t="s">
        <v>89</v>
      </c>
      <c r="M19" s="12">
        <f t="shared" ref="M19:M55" si="1">E19*F19/43560</f>
        <v>0.79086317722681354</v>
      </c>
      <c r="N19" s="9">
        <v>0</v>
      </c>
      <c r="O19" s="15" t="s">
        <v>25</v>
      </c>
      <c r="P19" s="15" t="s">
        <v>23</v>
      </c>
      <c r="Q19" s="15" t="s">
        <v>24</v>
      </c>
      <c r="R19" s="9">
        <v>-96.078999999999994</v>
      </c>
      <c r="S19" s="9">
        <v>46.552</v>
      </c>
      <c r="T19" s="4" t="str">
        <f t="shared" ref="T19:T55" si="2">CONCATENATE(TEXT(ROUNDDOWN(ABS(S19),0),"00"),"° ",TEXT(ROUNDDOWN(ABS((S19-ROUNDDOWN(S19,0))*60),0),"00"),"' ",TEXT(TRUNC((ABS((S19-ROUNDDOWN(S19,0))*60)-ROUNDDOWN(ABS((S19-ROUNDDOWN(S19,0))*60),0))*60,2),"00.00"),"""",IF(S19&lt;0," S"," N"))</f>
        <v>46° 33' 07.19" N</v>
      </c>
      <c r="U19" s="4" t="str">
        <f t="shared" ref="U19:U55" si="3">CONCATENATE(TEXT(ROUNDDOWN(ABS(R19),0),"000"),"° ",TEXT(ROUNDDOWN(ABS((R19-ROUNDDOWN(R19,0))*60),0),"00"),"' ",TEXT(TRUNC((ABS((R19-ROUNDDOWN(R19,0))*60)-ROUNDDOWN(ABS((R19-ROUNDDOWN(R19,0))*60),0))*60,2),"00.00"),"""",IF(R19 &lt;0," W"," E"))</f>
        <v>096° 04' 44.39" W</v>
      </c>
    </row>
    <row r="20" spans="1:21" ht="14.45" customHeight="1" x14ac:dyDescent="0.25">
      <c r="A20" s="8">
        <v>3</v>
      </c>
      <c r="B20" s="13">
        <v>50000340250000</v>
      </c>
      <c r="C20" s="9" t="s">
        <v>41</v>
      </c>
      <c r="D20" s="9" t="s">
        <v>42</v>
      </c>
      <c r="E20" s="9">
        <v>25</v>
      </c>
      <c r="F20" s="9">
        <v>2666</v>
      </c>
      <c r="G20" s="9">
        <v>0.1</v>
      </c>
      <c r="H20" s="10">
        <f t="shared" si="0"/>
        <v>6665</v>
      </c>
      <c r="I20" s="10">
        <v>0</v>
      </c>
      <c r="J20" s="15" t="s">
        <v>22</v>
      </c>
      <c r="K20" s="15" t="s">
        <v>28</v>
      </c>
      <c r="L20" s="16" t="s">
        <v>89</v>
      </c>
      <c r="M20" s="12">
        <f t="shared" si="1"/>
        <v>1.5300734618916436</v>
      </c>
      <c r="N20" s="9">
        <v>0</v>
      </c>
      <c r="O20" s="15" t="s">
        <v>25</v>
      </c>
      <c r="P20" s="15" t="s">
        <v>23</v>
      </c>
      <c r="Q20" s="15" t="s">
        <v>24</v>
      </c>
      <c r="R20" s="9">
        <v>-96.081000000000003</v>
      </c>
      <c r="S20" s="9">
        <v>46.545999999999999</v>
      </c>
      <c r="T20" s="4" t="str">
        <f t="shared" si="2"/>
        <v>46° 32' 45.59" N</v>
      </c>
      <c r="U20" s="4" t="str">
        <f t="shared" si="3"/>
        <v>096° 04' 51.60" W</v>
      </c>
    </row>
    <row r="21" spans="1:21" ht="14.45" customHeight="1" x14ac:dyDescent="0.25">
      <c r="A21" s="8">
        <v>4</v>
      </c>
      <c r="B21" s="13">
        <v>24000030024000</v>
      </c>
      <c r="C21" s="9" t="s">
        <v>43</v>
      </c>
      <c r="D21" s="9" t="s">
        <v>42</v>
      </c>
      <c r="E21" s="9">
        <v>25</v>
      </c>
      <c r="F21" s="9">
        <v>3590</v>
      </c>
      <c r="G21" s="9">
        <v>0.1</v>
      </c>
      <c r="H21" s="10">
        <f t="shared" si="0"/>
        <v>8975</v>
      </c>
      <c r="I21" s="10">
        <v>0</v>
      </c>
      <c r="J21" s="15" t="s">
        <v>22</v>
      </c>
      <c r="K21" s="15" t="s">
        <v>28</v>
      </c>
      <c r="L21" s="16" t="s">
        <v>89</v>
      </c>
      <c r="M21" s="12">
        <f t="shared" si="1"/>
        <v>2.0603764921946741</v>
      </c>
      <c r="N21" s="9">
        <v>0</v>
      </c>
      <c r="O21" s="15" t="s">
        <v>25</v>
      </c>
      <c r="P21" s="15" t="s">
        <v>23</v>
      </c>
      <c r="Q21" s="15" t="s">
        <v>24</v>
      </c>
      <c r="R21" s="9">
        <v>-96.081000000000003</v>
      </c>
      <c r="S21" s="9">
        <v>46.539000000000001</v>
      </c>
      <c r="T21" s="4" t="str">
        <f t="shared" si="2"/>
        <v>46° 32' 20.40" N</v>
      </c>
      <c r="U21" s="4" t="str">
        <f t="shared" si="3"/>
        <v>096° 04' 51.60" W</v>
      </c>
    </row>
    <row r="22" spans="1:21" ht="14.45" customHeight="1" x14ac:dyDescent="0.25">
      <c r="A22" s="8">
        <v>5</v>
      </c>
      <c r="B22" s="13">
        <v>24000030021000</v>
      </c>
      <c r="C22" s="9" t="s">
        <v>43</v>
      </c>
      <c r="D22" s="9" t="s">
        <v>44</v>
      </c>
      <c r="E22" s="9">
        <v>25</v>
      </c>
      <c r="F22" s="9">
        <v>1329</v>
      </c>
      <c r="G22" s="9">
        <v>0.1</v>
      </c>
      <c r="H22" s="10">
        <f t="shared" si="0"/>
        <v>3322.5</v>
      </c>
      <c r="I22" s="10">
        <v>0</v>
      </c>
      <c r="J22" s="15" t="s">
        <v>22</v>
      </c>
      <c r="K22" s="15" t="s">
        <v>28</v>
      </c>
      <c r="L22" s="16" t="s">
        <v>89</v>
      </c>
      <c r="M22" s="12">
        <f t="shared" si="1"/>
        <v>0.76274104683195587</v>
      </c>
      <c r="N22" s="9">
        <v>0</v>
      </c>
      <c r="O22" s="15" t="s">
        <v>25</v>
      </c>
      <c r="P22" s="15" t="s">
        <v>23</v>
      </c>
      <c r="Q22" s="15" t="s">
        <v>24</v>
      </c>
      <c r="R22" s="9">
        <v>-96.075999999999993</v>
      </c>
      <c r="S22" s="9">
        <v>46.539000000000001</v>
      </c>
      <c r="T22" s="4" t="str">
        <f t="shared" si="2"/>
        <v>46° 32' 20.40" N</v>
      </c>
      <c r="U22" s="4" t="str">
        <f t="shared" si="3"/>
        <v>096° 04' 33.59" W</v>
      </c>
    </row>
    <row r="23" spans="1:21" ht="14.45" customHeight="1" x14ac:dyDescent="0.25">
      <c r="A23" s="8">
        <v>6</v>
      </c>
      <c r="B23" s="13">
        <v>24000020018001</v>
      </c>
      <c r="C23" s="9" t="s">
        <v>45</v>
      </c>
      <c r="D23" s="9" t="s">
        <v>46</v>
      </c>
      <c r="E23" s="9">
        <v>25</v>
      </c>
      <c r="F23" s="9">
        <v>654</v>
      </c>
      <c r="G23" s="9">
        <v>0.1</v>
      </c>
      <c r="H23" s="10">
        <f t="shared" si="0"/>
        <v>1635</v>
      </c>
      <c r="I23" s="10">
        <v>0</v>
      </c>
      <c r="J23" s="15" t="s">
        <v>22</v>
      </c>
      <c r="K23" s="15" t="s">
        <v>29</v>
      </c>
      <c r="L23" s="16" t="s">
        <v>89</v>
      </c>
      <c r="M23" s="12">
        <f t="shared" si="1"/>
        <v>0.37534435261707988</v>
      </c>
      <c r="N23" s="9">
        <v>0</v>
      </c>
      <c r="O23" s="15" t="s">
        <v>25</v>
      </c>
      <c r="P23" s="15" t="s">
        <v>23</v>
      </c>
      <c r="Q23" s="15" t="s">
        <v>24</v>
      </c>
      <c r="R23" s="9">
        <v>-96.072000000000003</v>
      </c>
      <c r="S23" s="9">
        <v>46.536999999999999</v>
      </c>
      <c r="T23" s="4" t="str">
        <f t="shared" si="2"/>
        <v>46° 32' 13.19" N</v>
      </c>
      <c r="U23" s="4" t="str">
        <f t="shared" si="3"/>
        <v>096° 04' 19.20" W</v>
      </c>
    </row>
    <row r="24" spans="1:21" ht="14.45" customHeight="1" x14ac:dyDescent="0.25">
      <c r="A24" s="8">
        <v>7</v>
      </c>
      <c r="B24" s="13">
        <v>24000020018000</v>
      </c>
      <c r="C24" s="9" t="s">
        <v>47</v>
      </c>
      <c r="D24" s="9" t="s">
        <v>48</v>
      </c>
      <c r="E24" s="9">
        <v>25</v>
      </c>
      <c r="F24" s="9">
        <v>1971</v>
      </c>
      <c r="G24" s="9">
        <v>0.1</v>
      </c>
      <c r="H24" s="10">
        <f t="shared" si="0"/>
        <v>4927.5</v>
      </c>
      <c r="I24" s="10">
        <v>0</v>
      </c>
      <c r="J24" s="15" t="s">
        <v>22</v>
      </c>
      <c r="K24" s="15" t="s">
        <v>30</v>
      </c>
      <c r="L24" s="16" t="s">
        <v>89</v>
      </c>
      <c r="M24" s="12">
        <f t="shared" si="1"/>
        <v>1.1311983471074381</v>
      </c>
      <c r="N24" s="9">
        <v>0</v>
      </c>
      <c r="O24" s="15" t="s">
        <v>25</v>
      </c>
      <c r="P24" s="15" t="s">
        <v>23</v>
      </c>
      <c r="Q24" s="15" t="s">
        <v>24</v>
      </c>
      <c r="R24" s="9">
        <v>-96.066000000000003</v>
      </c>
      <c r="S24" s="9">
        <v>46.537999999999997</v>
      </c>
      <c r="T24" s="4" t="str">
        <f t="shared" si="2"/>
        <v>46° 32' 16.79" N</v>
      </c>
      <c r="U24" s="4" t="str">
        <f t="shared" si="3"/>
        <v>096° 03' 57.60" W</v>
      </c>
    </row>
    <row r="25" spans="1:21" ht="14.45" customHeight="1" x14ac:dyDescent="0.25">
      <c r="A25" s="8">
        <v>8</v>
      </c>
      <c r="B25" s="13">
        <v>24000020015000</v>
      </c>
      <c r="C25" s="9" t="s">
        <v>43</v>
      </c>
      <c r="D25" s="9" t="s">
        <v>49</v>
      </c>
      <c r="E25" s="9">
        <v>25</v>
      </c>
      <c r="F25" s="9">
        <v>2620</v>
      </c>
      <c r="G25" s="9">
        <v>0.1</v>
      </c>
      <c r="H25" s="10">
        <f t="shared" si="0"/>
        <v>6550</v>
      </c>
      <c r="I25" s="10">
        <v>0</v>
      </c>
      <c r="J25" s="15" t="s">
        <v>22</v>
      </c>
      <c r="K25" s="15" t="s">
        <v>31</v>
      </c>
      <c r="L25" s="16" t="s">
        <v>89</v>
      </c>
      <c r="M25" s="12">
        <f t="shared" si="1"/>
        <v>1.5036730945821855</v>
      </c>
      <c r="N25" s="9">
        <v>0</v>
      </c>
      <c r="O25" s="15" t="s">
        <v>25</v>
      </c>
      <c r="P25" s="15" t="s">
        <v>23</v>
      </c>
      <c r="Q25" s="15" t="s">
        <v>24</v>
      </c>
      <c r="R25" s="9">
        <v>-96.058000000000007</v>
      </c>
      <c r="S25" s="9">
        <v>46.539000000000001</v>
      </c>
      <c r="T25" s="4" t="str">
        <f t="shared" si="2"/>
        <v>46° 32' 20.40" N</v>
      </c>
      <c r="U25" s="4" t="str">
        <f t="shared" si="3"/>
        <v>096° 03' 28.80" W</v>
      </c>
    </row>
    <row r="26" spans="1:21" ht="14.45" customHeight="1" x14ac:dyDescent="0.25">
      <c r="A26" s="8">
        <v>9</v>
      </c>
      <c r="B26" s="13">
        <v>24000010001002</v>
      </c>
      <c r="C26" s="9" t="s">
        <v>45</v>
      </c>
      <c r="D26" s="9" t="s">
        <v>50</v>
      </c>
      <c r="E26" s="9">
        <v>25</v>
      </c>
      <c r="F26" s="9">
        <v>1335</v>
      </c>
      <c r="G26" s="9">
        <v>0.1</v>
      </c>
      <c r="H26" s="10">
        <f t="shared" si="0"/>
        <v>3337.5</v>
      </c>
      <c r="I26" s="10">
        <v>0</v>
      </c>
      <c r="J26" s="15" t="s">
        <v>22</v>
      </c>
      <c r="K26" s="15" t="s">
        <v>32</v>
      </c>
      <c r="L26" s="16" t="s">
        <v>89</v>
      </c>
      <c r="M26" s="12">
        <f t="shared" si="1"/>
        <v>0.76618457300275478</v>
      </c>
      <c r="N26" s="9">
        <v>0</v>
      </c>
      <c r="O26" s="15" t="s">
        <v>25</v>
      </c>
      <c r="P26" s="15" t="s">
        <v>23</v>
      </c>
      <c r="Q26" s="15" t="s">
        <v>24</v>
      </c>
      <c r="R26" s="9">
        <v>-96.05</v>
      </c>
      <c r="S26" s="9">
        <v>46.536999999999999</v>
      </c>
      <c r="T26" s="4" t="str">
        <f t="shared" si="2"/>
        <v>46° 32' 13.19" N</v>
      </c>
      <c r="U26" s="4" t="str">
        <f t="shared" si="3"/>
        <v>096° 02' 59.99" W</v>
      </c>
    </row>
    <row r="27" spans="1:21" ht="14.45" customHeight="1" x14ac:dyDescent="0.25">
      <c r="A27" s="8">
        <v>10</v>
      </c>
      <c r="B27" s="13">
        <v>24000010012000</v>
      </c>
      <c r="C27" s="9" t="s">
        <v>45</v>
      </c>
      <c r="D27" s="9" t="s">
        <v>51</v>
      </c>
      <c r="E27" s="9">
        <v>25</v>
      </c>
      <c r="F27" s="9">
        <v>1338</v>
      </c>
      <c r="G27" s="9">
        <v>0.1</v>
      </c>
      <c r="H27" s="10">
        <f t="shared" si="0"/>
        <v>3345</v>
      </c>
      <c r="I27" s="10">
        <v>0</v>
      </c>
      <c r="J27" s="15" t="s">
        <v>22</v>
      </c>
      <c r="K27" s="15" t="s">
        <v>31</v>
      </c>
      <c r="L27" s="16" t="s">
        <v>89</v>
      </c>
      <c r="M27" s="12">
        <f t="shared" si="1"/>
        <v>0.76790633608815428</v>
      </c>
      <c r="N27" s="9">
        <v>0</v>
      </c>
      <c r="O27" s="15" t="s">
        <v>26</v>
      </c>
      <c r="P27" s="15" t="s">
        <v>23</v>
      </c>
      <c r="Q27" s="15" t="s">
        <v>24</v>
      </c>
      <c r="R27" s="9">
        <v>-96.043999999999997</v>
      </c>
      <c r="S27" s="9">
        <v>46.536999999999999</v>
      </c>
      <c r="T27" s="4" t="str">
        <f t="shared" si="2"/>
        <v>46° 32' 13.19" N</v>
      </c>
      <c r="U27" s="4" t="str">
        <f t="shared" si="3"/>
        <v>096° 02' 38.39" W</v>
      </c>
    </row>
    <row r="28" spans="1:21" ht="14.45" customHeight="1" x14ac:dyDescent="0.25">
      <c r="A28" s="8">
        <v>11</v>
      </c>
      <c r="B28" s="13">
        <v>24000010006000</v>
      </c>
      <c r="C28" s="9" t="s">
        <v>45</v>
      </c>
      <c r="D28" s="9" t="s">
        <v>52</v>
      </c>
      <c r="E28" s="9">
        <v>25</v>
      </c>
      <c r="F28" s="9">
        <v>1320</v>
      </c>
      <c r="G28" s="9">
        <v>0.1</v>
      </c>
      <c r="H28" s="10">
        <f t="shared" si="0"/>
        <v>3300</v>
      </c>
      <c r="I28" s="10">
        <v>0</v>
      </c>
      <c r="J28" s="15" t="s">
        <v>22</v>
      </c>
      <c r="K28" s="15" t="s">
        <v>28</v>
      </c>
      <c r="L28" s="16" t="s">
        <v>89</v>
      </c>
      <c r="M28" s="12">
        <f t="shared" si="1"/>
        <v>0.75757575757575757</v>
      </c>
      <c r="N28" s="9">
        <v>0</v>
      </c>
      <c r="O28" s="15" t="s">
        <v>26</v>
      </c>
      <c r="P28" s="15" t="s">
        <v>23</v>
      </c>
      <c r="Q28" s="15" t="s">
        <v>24</v>
      </c>
      <c r="R28" s="9">
        <v>-96.037000000000006</v>
      </c>
      <c r="S28" s="9">
        <v>46.536999999999999</v>
      </c>
      <c r="T28" s="4" t="str">
        <f t="shared" si="2"/>
        <v>46° 32' 13.19" N</v>
      </c>
      <c r="U28" s="4" t="str">
        <f t="shared" si="3"/>
        <v>096° 02' 13.20" W</v>
      </c>
    </row>
    <row r="29" spans="1:21" ht="14.45" customHeight="1" x14ac:dyDescent="0.25">
      <c r="A29" s="8">
        <v>12</v>
      </c>
      <c r="B29" s="13">
        <v>24000010003001</v>
      </c>
      <c r="C29" s="9" t="s">
        <v>45</v>
      </c>
      <c r="D29" s="9" t="s">
        <v>53</v>
      </c>
      <c r="E29" s="9">
        <v>25</v>
      </c>
      <c r="F29" s="9">
        <v>1325</v>
      </c>
      <c r="G29" s="9">
        <v>0.1</v>
      </c>
      <c r="H29" s="10">
        <f t="shared" si="0"/>
        <v>3312.5</v>
      </c>
      <c r="I29" s="10">
        <v>0</v>
      </c>
      <c r="J29" s="15" t="s">
        <v>22</v>
      </c>
      <c r="K29" s="15" t="s">
        <v>28</v>
      </c>
      <c r="L29" s="16" t="s">
        <v>89</v>
      </c>
      <c r="M29" s="12">
        <f t="shared" si="1"/>
        <v>0.76044536271809005</v>
      </c>
      <c r="N29" s="9">
        <v>0</v>
      </c>
      <c r="O29" s="15" t="s">
        <v>25</v>
      </c>
      <c r="P29" s="15" t="s">
        <v>23</v>
      </c>
      <c r="Q29" s="15" t="s">
        <v>24</v>
      </c>
      <c r="R29" s="9">
        <v>-96.034000000000006</v>
      </c>
      <c r="S29" s="9">
        <v>46.536999999999999</v>
      </c>
      <c r="T29" s="4" t="str">
        <f t="shared" si="2"/>
        <v>46° 32' 13.19" N</v>
      </c>
      <c r="U29" s="4" t="str">
        <f t="shared" si="3"/>
        <v>096° 02' 02.40" W</v>
      </c>
    </row>
    <row r="30" spans="1:21" ht="14.45" customHeight="1" x14ac:dyDescent="0.25">
      <c r="A30" s="8">
        <v>13</v>
      </c>
      <c r="B30" s="13">
        <v>39000060045001</v>
      </c>
      <c r="C30" s="9" t="s">
        <v>43</v>
      </c>
      <c r="D30" s="9" t="s">
        <v>54</v>
      </c>
      <c r="E30" s="9">
        <v>25</v>
      </c>
      <c r="F30" s="9">
        <v>295</v>
      </c>
      <c r="G30" s="9">
        <v>0.1</v>
      </c>
      <c r="H30" s="10">
        <f t="shared" si="0"/>
        <v>737.5</v>
      </c>
      <c r="I30" s="10">
        <v>0</v>
      </c>
      <c r="J30" s="15" t="s">
        <v>22</v>
      </c>
      <c r="K30" s="15" t="s">
        <v>28</v>
      </c>
      <c r="L30" s="16" t="s">
        <v>89</v>
      </c>
      <c r="M30" s="12">
        <f t="shared" si="1"/>
        <v>0.1693067033976125</v>
      </c>
      <c r="N30" s="9">
        <v>0</v>
      </c>
      <c r="O30" s="15" t="s">
        <v>25</v>
      </c>
      <c r="P30" s="15" t="s">
        <v>23</v>
      </c>
      <c r="Q30" s="15" t="s">
        <v>24</v>
      </c>
      <c r="R30" s="9">
        <v>-96.031000000000006</v>
      </c>
      <c r="S30" s="9">
        <v>46.539000000000001</v>
      </c>
      <c r="T30" s="4" t="str">
        <f t="shared" si="2"/>
        <v>46° 32' 20.40" N</v>
      </c>
      <c r="U30" s="4" t="str">
        <f t="shared" si="3"/>
        <v>096° 01' 51.60" W</v>
      </c>
    </row>
    <row r="31" spans="1:21" ht="14.45" customHeight="1" x14ac:dyDescent="0.25">
      <c r="A31" s="8">
        <v>14</v>
      </c>
      <c r="B31" s="13">
        <v>39000060045900</v>
      </c>
      <c r="C31" s="9" t="s">
        <v>45</v>
      </c>
      <c r="D31" s="9" t="s">
        <v>55</v>
      </c>
      <c r="E31" s="9">
        <v>25</v>
      </c>
      <c r="F31" s="9">
        <v>903</v>
      </c>
      <c r="G31" s="9">
        <v>0.1</v>
      </c>
      <c r="H31" s="10">
        <f t="shared" si="0"/>
        <v>2257.5</v>
      </c>
      <c r="I31" s="10">
        <v>0</v>
      </c>
      <c r="J31" s="15" t="s">
        <v>22</v>
      </c>
      <c r="K31" s="15" t="s">
        <v>28</v>
      </c>
      <c r="L31" s="16" t="s">
        <v>89</v>
      </c>
      <c r="M31" s="12">
        <f t="shared" si="1"/>
        <v>0.51825068870523416</v>
      </c>
      <c r="N31" s="9">
        <v>0</v>
      </c>
      <c r="O31" s="15" t="s">
        <v>26</v>
      </c>
      <c r="P31" s="15" t="s">
        <v>23</v>
      </c>
      <c r="Q31" s="15" t="s">
        <v>24</v>
      </c>
      <c r="R31" s="9">
        <v>-96.028000000000006</v>
      </c>
      <c r="S31" s="9">
        <v>46.536999999999999</v>
      </c>
      <c r="T31" s="4" t="str">
        <f t="shared" si="2"/>
        <v>46° 32' 13.19" N</v>
      </c>
      <c r="U31" s="4" t="str">
        <f t="shared" si="3"/>
        <v>096° 01' 40.80" W</v>
      </c>
    </row>
    <row r="32" spans="1:21" ht="14.45" customHeight="1" x14ac:dyDescent="0.25">
      <c r="A32" s="8">
        <v>15</v>
      </c>
      <c r="B32" s="13">
        <v>39000060041000</v>
      </c>
      <c r="C32" s="9" t="s">
        <v>45</v>
      </c>
      <c r="D32" s="9" t="s">
        <v>56</v>
      </c>
      <c r="E32" s="9">
        <v>25</v>
      </c>
      <c r="F32" s="9">
        <v>850</v>
      </c>
      <c r="G32" s="9">
        <v>0.1</v>
      </c>
      <c r="H32" s="10">
        <f t="shared" si="0"/>
        <v>2125</v>
      </c>
      <c r="I32" s="10">
        <v>0</v>
      </c>
      <c r="J32" s="15" t="s">
        <v>22</v>
      </c>
      <c r="K32" s="15" t="s">
        <v>30</v>
      </c>
      <c r="L32" s="16" t="s">
        <v>89</v>
      </c>
      <c r="M32" s="12">
        <f t="shared" si="1"/>
        <v>0.48783287419651056</v>
      </c>
      <c r="N32" s="9">
        <v>0</v>
      </c>
      <c r="O32" s="15" t="s">
        <v>25</v>
      </c>
      <c r="P32" s="15" t="s">
        <v>23</v>
      </c>
      <c r="Q32" s="15" t="s">
        <v>24</v>
      </c>
      <c r="R32" s="9">
        <v>-96.024000000000001</v>
      </c>
      <c r="S32" s="9">
        <v>46.536999999999999</v>
      </c>
      <c r="T32" s="4" t="str">
        <f t="shared" si="2"/>
        <v>46° 32' 13.19" N</v>
      </c>
      <c r="U32" s="4" t="str">
        <f t="shared" si="3"/>
        <v>096° 01' 26.40" W</v>
      </c>
    </row>
    <row r="33" spans="1:21" ht="14.45" customHeight="1" x14ac:dyDescent="0.25">
      <c r="A33" s="8">
        <v>16</v>
      </c>
      <c r="B33" s="13">
        <v>39000060043001</v>
      </c>
      <c r="C33" s="9" t="s">
        <v>57</v>
      </c>
      <c r="D33" s="9" t="s">
        <v>58</v>
      </c>
      <c r="E33" s="9">
        <v>25</v>
      </c>
      <c r="F33" s="9">
        <v>740</v>
      </c>
      <c r="G33" s="9">
        <v>0.1</v>
      </c>
      <c r="H33" s="10">
        <f t="shared" si="0"/>
        <v>1850</v>
      </c>
      <c r="I33" s="10">
        <v>0</v>
      </c>
      <c r="J33" s="15" t="s">
        <v>22</v>
      </c>
      <c r="K33" s="15" t="s">
        <v>33</v>
      </c>
      <c r="L33" s="16" t="s">
        <v>89</v>
      </c>
      <c r="M33" s="12">
        <f t="shared" si="1"/>
        <v>0.42470156106519741</v>
      </c>
      <c r="N33" s="9">
        <v>0</v>
      </c>
      <c r="O33" s="15" t="s">
        <v>25</v>
      </c>
      <c r="P33" s="15" t="s">
        <v>23</v>
      </c>
      <c r="Q33" s="15" t="s">
        <v>24</v>
      </c>
      <c r="R33" s="9">
        <v>-96.022000000000006</v>
      </c>
      <c r="S33" s="9">
        <v>46.534999999999997</v>
      </c>
      <c r="T33" s="4" t="str">
        <f t="shared" si="2"/>
        <v>46° 32' 05.99" N</v>
      </c>
      <c r="U33" s="4" t="str">
        <f t="shared" si="3"/>
        <v>096° 01' 19.20" W</v>
      </c>
    </row>
    <row r="34" spans="1:21" ht="14.45" customHeight="1" x14ac:dyDescent="0.25">
      <c r="A34" s="8">
        <v>17</v>
      </c>
      <c r="B34" s="13">
        <v>39000060039002</v>
      </c>
      <c r="C34" s="9" t="s">
        <v>59</v>
      </c>
      <c r="D34" s="9" t="s">
        <v>60</v>
      </c>
      <c r="E34" s="9">
        <v>25</v>
      </c>
      <c r="F34" s="9">
        <v>850</v>
      </c>
      <c r="G34" s="9">
        <v>0.1</v>
      </c>
      <c r="H34" s="10">
        <f t="shared" si="0"/>
        <v>2125</v>
      </c>
      <c r="I34" s="10">
        <v>0</v>
      </c>
      <c r="J34" s="15" t="s">
        <v>22</v>
      </c>
      <c r="K34" s="15" t="s">
        <v>34</v>
      </c>
      <c r="L34" s="16" t="s">
        <v>89</v>
      </c>
      <c r="M34" s="12">
        <f t="shared" si="1"/>
        <v>0.48783287419651056</v>
      </c>
      <c r="N34" s="9">
        <v>0</v>
      </c>
      <c r="O34" s="15" t="s">
        <v>25</v>
      </c>
      <c r="P34" s="15" t="s">
        <v>23</v>
      </c>
      <c r="Q34" s="15" t="s">
        <v>24</v>
      </c>
      <c r="R34" s="9">
        <v>-96.018000000000001</v>
      </c>
      <c r="S34" s="9">
        <v>46.533999999999999</v>
      </c>
      <c r="T34" s="4" t="str">
        <f t="shared" si="2"/>
        <v>46° 32' 02.39" N</v>
      </c>
      <c r="U34" s="4" t="str">
        <f t="shared" si="3"/>
        <v>096° 01' 04.80" W</v>
      </c>
    </row>
    <row r="35" spans="1:21" ht="14.45" customHeight="1" x14ac:dyDescent="0.25">
      <c r="A35" s="8">
        <v>18</v>
      </c>
      <c r="B35" s="13">
        <v>39000060039003</v>
      </c>
      <c r="C35" s="9" t="s">
        <v>61</v>
      </c>
      <c r="D35" s="9" t="s">
        <v>60</v>
      </c>
      <c r="E35" s="9">
        <v>25</v>
      </c>
      <c r="F35" s="9">
        <v>555</v>
      </c>
      <c r="G35" s="9">
        <v>0.1</v>
      </c>
      <c r="H35" s="10">
        <f t="shared" si="0"/>
        <v>1387.5</v>
      </c>
      <c r="I35" s="10">
        <v>0</v>
      </c>
      <c r="J35" s="15" t="s">
        <v>22</v>
      </c>
      <c r="K35" s="15" t="s">
        <v>34</v>
      </c>
      <c r="L35" s="16" t="s">
        <v>89</v>
      </c>
      <c r="M35" s="12">
        <f t="shared" si="1"/>
        <v>0.31852617079889806</v>
      </c>
      <c r="N35" s="9">
        <v>0</v>
      </c>
      <c r="O35" s="15" t="s">
        <v>25</v>
      </c>
      <c r="P35" s="15" t="s">
        <v>23</v>
      </c>
      <c r="Q35" s="15" t="s">
        <v>24</v>
      </c>
      <c r="R35" s="9">
        <v>-96.018000000000001</v>
      </c>
      <c r="S35" s="9">
        <v>46.530999999999999</v>
      </c>
      <c r="T35" s="4" t="str">
        <f t="shared" si="2"/>
        <v>46° 31' 51.59" N</v>
      </c>
      <c r="U35" s="4" t="str">
        <f t="shared" si="3"/>
        <v>096° 01' 04.80" W</v>
      </c>
    </row>
    <row r="36" spans="1:21" ht="14.45" customHeight="1" x14ac:dyDescent="0.25">
      <c r="A36" s="8">
        <v>19</v>
      </c>
      <c r="B36" s="13">
        <v>39000060040000</v>
      </c>
      <c r="C36" s="9" t="s">
        <v>62</v>
      </c>
      <c r="D36" s="9" t="s">
        <v>63</v>
      </c>
      <c r="E36" s="9">
        <v>25</v>
      </c>
      <c r="F36" s="9">
        <v>670</v>
      </c>
      <c r="G36" s="9">
        <v>0.1</v>
      </c>
      <c r="H36" s="10">
        <f t="shared" si="0"/>
        <v>1675</v>
      </c>
      <c r="I36" s="10">
        <v>0</v>
      </c>
      <c r="J36" s="15" t="s">
        <v>22</v>
      </c>
      <c r="K36" s="15" t="s">
        <v>35</v>
      </c>
      <c r="L36" s="16" t="s">
        <v>89</v>
      </c>
      <c r="M36" s="12">
        <f t="shared" si="1"/>
        <v>0.38452708907254363</v>
      </c>
      <c r="N36" s="9">
        <v>0</v>
      </c>
      <c r="O36" s="15" t="s">
        <v>25</v>
      </c>
      <c r="P36" s="15" t="s">
        <v>23</v>
      </c>
      <c r="Q36" s="15" t="s">
        <v>24</v>
      </c>
      <c r="R36" s="9">
        <v>-96.019000000000005</v>
      </c>
      <c r="S36" s="9">
        <v>46.529000000000003</v>
      </c>
      <c r="T36" s="4" t="str">
        <f t="shared" si="2"/>
        <v>46° 31' 44.40" N</v>
      </c>
      <c r="U36" s="4" t="str">
        <f t="shared" si="3"/>
        <v>096° 01' 08.40" W</v>
      </c>
    </row>
    <row r="37" spans="1:21" ht="14.45" customHeight="1" x14ac:dyDescent="0.25">
      <c r="A37" s="8">
        <v>20</v>
      </c>
      <c r="B37" s="13">
        <v>39000070053000</v>
      </c>
      <c r="C37" s="9" t="s">
        <v>64</v>
      </c>
      <c r="D37" s="9" t="s">
        <v>65</v>
      </c>
      <c r="E37" s="9">
        <v>25</v>
      </c>
      <c r="F37" s="9">
        <v>1518</v>
      </c>
      <c r="G37" s="9">
        <v>0.1</v>
      </c>
      <c r="H37" s="10">
        <f t="shared" si="0"/>
        <v>3795</v>
      </c>
      <c r="I37" s="10">
        <v>0</v>
      </c>
      <c r="J37" s="15" t="s">
        <v>22</v>
      </c>
      <c r="K37" s="15" t="s">
        <v>28</v>
      </c>
      <c r="L37" s="16" t="s">
        <v>89</v>
      </c>
      <c r="M37" s="12">
        <f t="shared" si="1"/>
        <v>0.87121212121212122</v>
      </c>
      <c r="N37" s="9">
        <v>0</v>
      </c>
      <c r="O37" s="15" t="s">
        <v>27</v>
      </c>
      <c r="P37" s="15" t="s">
        <v>23</v>
      </c>
      <c r="Q37" s="15" t="s">
        <v>24</v>
      </c>
      <c r="R37" s="9">
        <v>-96.025999999999996</v>
      </c>
      <c r="S37" s="9">
        <v>46.526000000000003</v>
      </c>
      <c r="T37" s="4" t="str">
        <f t="shared" si="2"/>
        <v>46° 31' 33.60" N</v>
      </c>
      <c r="U37" s="4" t="str">
        <f t="shared" si="3"/>
        <v>096° 01' 33.59" W</v>
      </c>
    </row>
    <row r="38" spans="1:21" ht="14.45" customHeight="1" x14ac:dyDescent="0.25">
      <c r="A38" s="8">
        <v>21</v>
      </c>
      <c r="B38" s="13">
        <v>39000070053003</v>
      </c>
      <c r="C38" s="9" t="s">
        <v>66</v>
      </c>
      <c r="D38" s="9" t="s">
        <v>67</v>
      </c>
      <c r="E38" s="9">
        <v>25</v>
      </c>
      <c r="F38" s="9">
        <v>740</v>
      </c>
      <c r="G38" s="9">
        <v>0.1</v>
      </c>
      <c r="H38" s="10">
        <f t="shared" si="0"/>
        <v>1850</v>
      </c>
      <c r="I38" s="10">
        <v>0</v>
      </c>
      <c r="J38" s="15" t="s">
        <v>22</v>
      </c>
      <c r="K38" s="15" t="s">
        <v>29</v>
      </c>
      <c r="L38" s="16" t="s">
        <v>89</v>
      </c>
      <c r="M38" s="12">
        <f t="shared" si="1"/>
        <v>0.42470156106519741</v>
      </c>
      <c r="N38" s="9">
        <v>0</v>
      </c>
      <c r="O38" s="15" t="s">
        <v>25</v>
      </c>
      <c r="P38" s="15" t="s">
        <v>23</v>
      </c>
      <c r="Q38" s="15" t="s">
        <v>24</v>
      </c>
      <c r="R38" s="9">
        <v>-96.02</v>
      </c>
      <c r="S38" s="9">
        <v>46.527000000000001</v>
      </c>
      <c r="T38" s="4" t="str">
        <f t="shared" si="2"/>
        <v>46° 31' 37.20" N</v>
      </c>
      <c r="U38" s="4" t="str">
        <f t="shared" si="3"/>
        <v>096° 01' 11.99" W</v>
      </c>
    </row>
    <row r="39" spans="1:21" ht="14.45" customHeight="1" x14ac:dyDescent="0.25">
      <c r="A39" s="8">
        <v>22</v>
      </c>
      <c r="B39" s="13">
        <v>39000070053001</v>
      </c>
      <c r="C39" s="9" t="s">
        <v>66</v>
      </c>
      <c r="D39" s="9" t="s">
        <v>60</v>
      </c>
      <c r="E39" s="9">
        <v>25</v>
      </c>
      <c r="F39" s="9">
        <v>67</v>
      </c>
      <c r="G39" s="9">
        <v>0.1</v>
      </c>
      <c r="H39" s="10">
        <f t="shared" si="0"/>
        <v>167.5</v>
      </c>
      <c r="I39" s="10">
        <v>0</v>
      </c>
      <c r="J39" s="15" t="s">
        <v>22</v>
      </c>
      <c r="K39" s="15" t="s">
        <v>35</v>
      </c>
      <c r="L39" s="16" t="s">
        <v>89</v>
      </c>
      <c r="M39" s="12">
        <f t="shared" si="1"/>
        <v>3.8452708907254364E-2</v>
      </c>
      <c r="N39" s="9">
        <v>0</v>
      </c>
      <c r="O39" s="15" t="s">
        <v>25</v>
      </c>
      <c r="P39" s="15" t="s">
        <v>23</v>
      </c>
      <c r="Q39" s="15" t="s">
        <v>24</v>
      </c>
      <c r="R39" s="9">
        <v>-96.018000000000001</v>
      </c>
      <c r="S39" s="9">
        <v>46.527000000000001</v>
      </c>
      <c r="T39" s="4" t="str">
        <f t="shared" si="2"/>
        <v>46° 31' 37.20" N</v>
      </c>
      <c r="U39" s="4" t="str">
        <f t="shared" si="3"/>
        <v>096° 01' 04.80" W</v>
      </c>
    </row>
    <row r="40" spans="1:21" ht="14.45" customHeight="1" x14ac:dyDescent="0.25">
      <c r="A40" s="8">
        <v>23</v>
      </c>
      <c r="B40" s="13">
        <v>39000070053002</v>
      </c>
      <c r="C40" s="9" t="s">
        <v>64</v>
      </c>
      <c r="D40" s="9" t="s">
        <v>63</v>
      </c>
      <c r="E40" s="9">
        <v>25</v>
      </c>
      <c r="F40" s="9">
        <v>764</v>
      </c>
      <c r="G40" s="9">
        <v>0.1</v>
      </c>
      <c r="H40" s="10">
        <f t="shared" si="0"/>
        <v>1910</v>
      </c>
      <c r="I40" s="10">
        <v>0</v>
      </c>
      <c r="J40" s="15" t="s">
        <v>22</v>
      </c>
      <c r="K40" s="15" t="s">
        <v>29</v>
      </c>
      <c r="L40" s="16" t="s">
        <v>89</v>
      </c>
      <c r="M40" s="12">
        <f t="shared" si="1"/>
        <v>0.43847566574839303</v>
      </c>
      <c r="N40" s="9">
        <v>0</v>
      </c>
      <c r="O40" s="15" t="s">
        <v>25</v>
      </c>
      <c r="P40" s="15" t="s">
        <v>23</v>
      </c>
      <c r="Q40" s="15" t="s">
        <v>24</v>
      </c>
      <c r="R40" s="9">
        <v>-96.019000000000005</v>
      </c>
      <c r="S40" s="9">
        <v>46.526000000000003</v>
      </c>
      <c r="T40" s="4" t="str">
        <f t="shared" si="2"/>
        <v>46° 31' 33.60" N</v>
      </c>
      <c r="U40" s="4" t="str">
        <f t="shared" si="3"/>
        <v>096° 01' 08.40" W</v>
      </c>
    </row>
    <row r="41" spans="1:21" ht="14.45" customHeight="1" x14ac:dyDescent="0.25">
      <c r="A41" s="8">
        <v>24</v>
      </c>
      <c r="B41" s="13">
        <v>39000070050000</v>
      </c>
      <c r="C41" s="9" t="s">
        <v>68</v>
      </c>
      <c r="D41" s="9" t="s">
        <v>60</v>
      </c>
      <c r="E41" s="9">
        <v>25</v>
      </c>
      <c r="F41" s="9">
        <v>830</v>
      </c>
      <c r="G41" s="9">
        <v>0.1</v>
      </c>
      <c r="H41" s="10">
        <f t="shared" si="0"/>
        <v>2075</v>
      </c>
      <c r="I41" s="10">
        <v>0</v>
      </c>
      <c r="J41" s="15" t="s">
        <v>22</v>
      </c>
      <c r="K41" s="15" t="s">
        <v>28</v>
      </c>
      <c r="L41" s="16" t="s">
        <v>89</v>
      </c>
      <c r="M41" s="12">
        <f t="shared" si="1"/>
        <v>0.47635445362718087</v>
      </c>
      <c r="N41" s="9">
        <v>0</v>
      </c>
      <c r="O41" s="15" t="s">
        <v>25</v>
      </c>
      <c r="P41" s="15" t="s">
        <v>23</v>
      </c>
      <c r="Q41" s="15" t="s">
        <v>24</v>
      </c>
      <c r="R41" s="9">
        <v>-96.018000000000001</v>
      </c>
      <c r="S41" s="9">
        <v>56.524000000000001</v>
      </c>
      <c r="T41" s="4" t="str">
        <f t="shared" si="2"/>
        <v>56° 31' 26.40" N</v>
      </c>
      <c r="U41" s="4" t="str">
        <f t="shared" si="3"/>
        <v>096° 01' 04.80" W</v>
      </c>
    </row>
    <row r="42" spans="1:21" ht="14.45" customHeight="1" x14ac:dyDescent="0.25">
      <c r="A42" s="8">
        <v>25</v>
      </c>
      <c r="B42" s="13">
        <v>39000070056000</v>
      </c>
      <c r="C42" s="9" t="s">
        <v>69</v>
      </c>
      <c r="D42" s="9" t="s">
        <v>70</v>
      </c>
      <c r="E42" s="9">
        <v>25</v>
      </c>
      <c r="F42" s="9">
        <v>570</v>
      </c>
      <c r="G42" s="9">
        <v>0.1</v>
      </c>
      <c r="H42" s="10">
        <f t="shared" si="0"/>
        <v>1425</v>
      </c>
      <c r="I42" s="10">
        <v>0</v>
      </c>
      <c r="J42" s="15" t="s">
        <v>22</v>
      </c>
      <c r="K42" s="15" t="s">
        <v>29</v>
      </c>
      <c r="L42" s="16" t="s">
        <v>89</v>
      </c>
      <c r="M42" s="12">
        <f t="shared" si="1"/>
        <v>0.32713498622589532</v>
      </c>
      <c r="N42" s="9">
        <v>0</v>
      </c>
      <c r="O42" s="15" t="s">
        <v>25</v>
      </c>
      <c r="P42" s="15" t="s">
        <v>23</v>
      </c>
      <c r="Q42" s="15" t="s">
        <v>24</v>
      </c>
      <c r="R42" s="9">
        <v>-96.015000000000001</v>
      </c>
      <c r="S42" s="9">
        <v>46.524000000000001</v>
      </c>
      <c r="T42" s="4" t="str">
        <f t="shared" si="2"/>
        <v>46° 31' 26.40" N</v>
      </c>
      <c r="U42" s="4" t="str">
        <f t="shared" si="3"/>
        <v>096° 00' 54.00" W</v>
      </c>
    </row>
    <row r="43" spans="1:21" ht="14.45" customHeight="1" x14ac:dyDescent="0.25">
      <c r="A43" s="8">
        <v>26</v>
      </c>
      <c r="B43" s="13">
        <v>39000070056004</v>
      </c>
      <c r="C43" s="9" t="s">
        <v>69</v>
      </c>
      <c r="D43" s="9" t="s">
        <v>71</v>
      </c>
      <c r="E43" s="9">
        <v>25</v>
      </c>
      <c r="F43" s="9">
        <v>230</v>
      </c>
      <c r="G43" s="9">
        <v>0.1</v>
      </c>
      <c r="H43" s="10">
        <f t="shared" si="0"/>
        <v>575</v>
      </c>
      <c r="I43" s="10">
        <v>0</v>
      </c>
      <c r="J43" s="15" t="s">
        <v>22</v>
      </c>
      <c r="K43" s="15" t="s">
        <v>35</v>
      </c>
      <c r="L43" s="16" t="s">
        <v>89</v>
      </c>
      <c r="M43" s="12">
        <f t="shared" si="1"/>
        <v>0.13200183654729108</v>
      </c>
      <c r="N43" s="9">
        <v>0</v>
      </c>
      <c r="O43" s="15" t="s">
        <v>25</v>
      </c>
      <c r="P43" s="15" t="s">
        <v>23</v>
      </c>
      <c r="Q43" s="15" t="s">
        <v>24</v>
      </c>
      <c r="R43" s="9">
        <v>-96.013000000000005</v>
      </c>
      <c r="S43" s="9">
        <v>46.524000000000001</v>
      </c>
      <c r="T43" s="4" t="str">
        <f t="shared" si="2"/>
        <v>46° 31' 26.40" N</v>
      </c>
      <c r="U43" s="4" t="str">
        <f t="shared" si="3"/>
        <v>096° 00' 46.80" W</v>
      </c>
    </row>
    <row r="44" spans="1:21" ht="14.45" customHeight="1" x14ac:dyDescent="0.25">
      <c r="A44" s="8">
        <v>27</v>
      </c>
      <c r="B44" s="13">
        <v>39000070056007</v>
      </c>
      <c r="C44" s="9" t="s">
        <v>72</v>
      </c>
      <c r="D44" s="9" t="s">
        <v>71</v>
      </c>
      <c r="E44" s="9">
        <v>25</v>
      </c>
      <c r="F44" s="9">
        <v>175</v>
      </c>
      <c r="G44" s="9">
        <v>0.1</v>
      </c>
      <c r="H44" s="10">
        <f t="shared" si="0"/>
        <v>437.5</v>
      </c>
      <c r="I44" s="10">
        <v>0</v>
      </c>
      <c r="J44" s="15" t="s">
        <v>22</v>
      </c>
      <c r="K44" s="15" t="s">
        <v>35</v>
      </c>
      <c r="L44" s="16" t="s">
        <v>89</v>
      </c>
      <c r="M44" s="12">
        <f t="shared" si="1"/>
        <v>0.10043617998163452</v>
      </c>
      <c r="N44" s="9">
        <v>0</v>
      </c>
      <c r="O44" s="15" t="s">
        <v>25</v>
      </c>
      <c r="P44" s="15" t="s">
        <v>23</v>
      </c>
      <c r="Q44" s="15" t="s">
        <v>24</v>
      </c>
      <c r="R44" s="9">
        <v>-96.013000000000005</v>
      </c>
      <c r="S44" s="9">
        <v>46.523000000000003</v>
      </c>
      <c r="T44" s="4" t="str">
        <f t="shared" si="2"/>
        <v>46° 31' 22.80" N</v>
      </c>
      <c r="U44" s="4" t="str">
        <f t="shared" si="3"/>
        <v>096° 00' 46.80" W</v>
      </c>
    </row>
    <row r="45" spans="1:21" ht="14.45" customHeight="1" x14ac:dyDescent="0.25">
      <c r="A45" s="8">
        <v>28</v>
      </c>
      <c r="B45" s="13">
        <v>39000070056006</v>
      </c>
      <c r="C45" s="9" t="s">
        <v>73</v>
      </c>
      <c r="D45" s="9" t="s">
        <v>74</v>
      </c>
      <c r="E45" s="9">
        <v>25</v>
      </c>
      <c r="F45" s="9">
        <v>410</v>
      </c>
      <c r="G45" s="9">
        <v>0.1</v>
      </c>
      <c r="H45" s="10">
        <f t="shared" si="0"/>
        <v>1025</v>
      </c>
      <c r="I45" s="10">
        <v>0</v>
      </c>
      <c r="J45" s="15" t="s">
        <v>22</v>
      </c>
      <c r="K45" s="15" t="s">
        <v>35</v>
      </c>
      <c r="L45" s="16" t="s">
        <v>89</v>
      </c>
      <c r="M45" s="12">
        <f t="shared" si="1"/>
        <v>0.23530762167125804</v>
      </c>
      <c r="N45" s="9">
        <v>0</v>
      </c>
      <c r="O45" s="15" t="s">
        <v>25</v>
      </c>
      <c r="P45" s="15" t="s">
        <v>23</v>
      </c>
      <c r="Q45" s="15" t="s">
        <v>24</v>
      </c>
      <c r="R45" s="9">
        <v>-96.012</v>
      </c>
      <c r="S45" s="9">
        <v>46.521999999999998</v>
      </c>
      <c r="T45" s="4" t="str">
        <f t="shared" si="2"/>
        <v>46° 31' 19.19" N</v>
      </c>
      <c r="U45" s="4" t="str">
        <f t="shared" si="3"/>
        <v>096° 00' 43.20" W</v>
      </c>
    </row>
    <row r="46" spans="1:21" ht="14.45" customHeight="1" x14ac:dyDescent="0.25">
      <c r="A46" s="8">
        <v>29</v>
      </c>
      <c r="B46" s="13">
        <v>39000070057000</v>
      </c>
      <c r="C46" s="9" t="s">
        <v>75</v>
      </c>
      <c r="D46" s="9" t="s">
        <v>76</v>
      </c>
      <c r="E46" s="9">
        <v>25</v>
      </c>
      <c r="F46" s="9">
        <v>100</v>
      </c>
      <c r="G46" s="9">
        <v>0.1</v>
      </c>
      <c r="H46" s="10">
        <f t="shared" si="0"/>
        <v>250</v>
      </c>
      <c r="I46" s="10">
        <v>0</v>
      </c>
      <c r="J46" s="15" t="s">
        <v>22</v>
      </c>
      <c r="K46" s="15" t="s">
        <v>28</v>
      </c>
      <c r="L46" s="16" t="s">
        <v>89</v>
      </c>
      <c r="M46" s="12">
        <f t="shared" si="1"/>
        <v>5.73921028466483E-2</v>
      </c>
      <c r="N46" s="9">
        <v>0</v>
      </c>
      <c r="O46" s="15" t="s">
        <v>26</v>
      </c>
      <c r="P46" s="15" t="s">
        <v>23</v>
      </c>
      <c r="Q46" s="15" t="s">
        <v>24</v>
      </c>
      <c r="R46" s="9">
        <v>-96.001000000000005</v>
      </c>
      <c r="S46" s="9">
        <v>46.521000000000001</v>
      </c>
      <c r="T46" s="4" t="str">
        <f t="shared" si="2"/>
        <v>46° 31' 15.60" N</v>
      </c>
      <c r="U46" s="4" t="str">
        <f t="shared" si="3"/>
        <v>096° 00' 03.60" W</v>
      </c>
    </row>
    <row r="47" spans="1:21" ht="14.45" customHeight="1" x14ac:dyDescent="0.25">
      <c r="A47" s="8">
        <v>30</v>
      </c>
      <c r="B47" s="13">
        <v>39000070056001</v>
      </c>
      <c r="C47" s="9" t="s">
        <v>72</v>
      </c>
      <c r="D47" s="9" t="s">
        <v>76</v>
      </c>
      <c r="E47" s="9">
        <v>25</v>
      </c>
      <c r="F47" s="9">
        <v>60</v>
      </c>
      <c r="G47" s="9">
        <v>0.1</v>
      </c>
      <c r="H47" s="10">
        <f t="shared" si="0"/>
        <v>150</v>
      </c>
      <c r="I47" s="10">
        <v>0</v>
      </c>
      <c r="J47" s="15" t="s">
        <v>22</v>
      </c>
      <c r="K47" s="15" t="s">
        <v>35</v>
      </c>
      <c r="L47" s="16" t="s">
        <v>89</v>
      </c>
      <c r="M47" s="12">
        <f t="shared" si="1"/>
        <v>3.4435261707988982E-2</v>
      </c>
      <c r="N47" s="9">
        <v>0</v>
      </c>
      <c r="O47" s="15" t="s">
        <v>25</v>
      </c>
      <c r="P47" s="15" t="s">
        <v>23</v>
      </c>
      <c r="Q47" s="15" t="s">
        <v>24</v>
      </c>
      <c r="R47" s="9">
        <v>-96.001000000000005</v>
      </c>
      <c r="S47" s="9">
        <v>46.523000000000003</v>
      </c>
      <c r="T47" s="4" t="str">
        <f t="shared" si="2"/>
        <v>46° 31' 22.80" N</v>
      </c>
      <c r="U47" s="4" t="str">
        <f t="shared" si="3"/>
        <v>096° 00' 03.60" W</v>
      </c>
    </row>
    <row r="48" spans="1:21" ht="14.45" customHeight="1" x14ac:dyDescent="0.25">
      <c r="A48" s="8">
        <v>31</v>
      </c>
      <c r="B48" s="13">
        <v>39000080060000</v>
      </c>
      <c r="C48" s="9" t="s">
        <v>72</v>
      </c>
      <c r="D48" s="9" t="s">
        <v>77</v>
      </c>
      <c r="E48" s="9">
        <v>25</v>
      </c>
      <c r="F48" s="9">
        <v>2645</v>
      </c>
      <c r="G48" s="9">
        <v>0.1</v>
      </c>
      <c r="H48" s="10">
        <f t="shared" si="0"/>
        <v>6612.5</v>
      </c>
      <c r="I48" s="10">
        <v>0</v>
      </c>
      <c r="J48" s="15" t="s">
        <v>22</v>
      </c>
      <c r="K48" s="15" t="s">
        <v>28</v>
      </c>
      <c r="L48" s="16" t="s">
        <v>89</v>
      </c>
      <c r="M48" s="12">
        <f t="shared" si="1"/>
        <v>1.5180211202938476</v>
      </c>
      <c r="N48" s="9">
        <v>0</v>
      </c>
      <c r="O48" s="15" t="s">
        <v>26</v>
      </c>
      <c r="P48" s="15" t="s">
        <v>23</v>
      </c>
      <c r="Q48" s="15" t="s">
        <v>24</v>
      </c>
      <c r="R48" s="9">
        <v>-96.004999999999995</v>
      </c>
      <c r="S48" s="9">
        <v>46.523000000000003</v>
      </c>
      <c r="T48" s="4" t="str">
        <f t="shared" si="2"/>
        <v>46° 31' 22.80" N</v>
      </c>
      <c r="U48" s="4" t="str">
        <f t="shared" si="3"/>
        <v>096° 00' 17.99" W</v>
      </c>
    </row>
    <row r="49" spans="1:21" ht="14.45" customHeight="1" x14ac:dyDescent="0.25">
      <c r="A49" s="8">
        <v>32</v>
      </c>
      <c r="B49" s="13">
        <v>39000080062000</v>
      </c>
      <c r="C49" s="9" t="s">
        <v>64</v>
      </c>
      <c r="D49" s="9" t="s">
        <v>77</v>
      </c>
      <c r="E49" s="9">
        <v>25</v>
      </c>
      <c r="F49" s="9">
        <v>40</v>
      </c>
      <c r="G49" s="9">
        <v>0.1</v>
      </c>
      <c r="H49" s="10">
        <f t="shared" si="0"/>
        <v>100</v>
      </c>
      <c r="I49" s="10">
        <v>0</v>
      </c>
      <c r="J49" s="15" t="s">
        <v>22</v>
      </c>
      <c r="K49" s="15" t="s">
        <v>28</v>
      </c>
      <c r="L49" s="16" t="s">
        <v>89</v>
      </c>
      <c r="M49" s="12">
        <f t="shared" si="1"/>
        <v>2.2956841138659319E-2</v>
      </c>
      <c r="N49" s="9">
        <v>0</v>
      </c>
      <c r="O49" s="15" t="s">
        <v>25</v>
      </c>
      <c r="P49" s="15" t="s">
        <v>23</v>
      </c>
      <c r="Q49" s="15" t="s">
        <v>24</v>
      </c>
      <c r="R49" s="9">
        <v>-96.004999999999995</v>
      </c>
      <c r="S49" s="9">
        <v>46.526000000000003</v>
      </c>
      <c r="T49" s="4" t="str">
        <f t="shared" si="2"/>
        <v>46° 31' 33.60" N</v>
      </c>
      <c r="U49" s="4" t="str">
        <f t="shared" si="3"/>
        <v>096° 00' 17.99" W</v>
      </c>
    </row>
    <row r="50" spans="1:21" ht="14.45" customHeight="1" x14ac:dyDescent="0.25">
      <c r="A50" s="8">
        <v>33</v>
      </c>
      <c r="B50" s="13">
        <v>39000080064000</v>
      </c>
      <c r="C50" s="9" t="s">
        <v>72</v>
      </c>
      <c r="D50" s="9" t="s">
        <v>78</v>
      </c>
      <c r="E50" s="9">
        <v>25</v>
      </c>
      <c r="F50" s="9">
        <v>1120</v>
      </c>
      <c r="G50" s="9">
        <v>0.1</v>
      </c>
      <c r="H50" s="10">
        <f t="shared" si="0"/>
        <v>2800</v>
      </c>
      <c r="I50" s="10">
        <v>0</v>
      </c>
      <c r="J50" s="15" t="s">
        <v>22</v>
      </c>
      <c r="K50" s="15" t="s">
        <v>28</v>
      </c>
      <c r="L50" s="16" t="s">
        <v>89</v>
      </c>
      <c r="M50" s="12">
        <f t="shared" si="1"/>
        <v>0.64279155188246095</v>
      </c>
      <c r="N50" s="9">
        <v>0</v>
      </c>
      <c r="O50" s="15" t="s">
        <v>27</v>
      </c>
      <c r="P50" s="15" t="s">
        <v>23</v>
      </c>
      <c r="Q50" s="15" t="s">
        <v>24</v>
      </c>
      <c r="R50" s="9">
        <v>-95.998000000000005</v>
      </c>
      <c r="S50" s="9">
        <v>46.523000000000003</v>
      </c>
      <c r="T50" s="4" t="str">
        <f t="shared" si="2"/>
        <v>46° 31' 22.80" N</v>
      </c>
      <c r="U50" s="4" t="str">
        <f t="shared" si="3"/>
        <v>095° 59' 52.80" W</v>
      </c>
    </row>
    <row r="51" spans="1:21" ht="14.45" customHeight="1" x14ac:dyDescent="0.25">
      <c r="A51" s="8">
        <v>34</v>
      </c>
      <c r="B51" s="13">
        <v>39000080061000</v>
      </c>
      <c r="C51" s="9" t="s">
        <v>79</v>
      </c>
      <c r="D51" s="9" t="s">
        <v>80</v>
      </c>
      <c r="E51" s="9">
        <v>25</v>
      </c>
      <c r="F51" s="9">
        <v>640</v>
      </c>
      <c r="G51" s="9">
        <v>0.1</v>
      </c>
      <c r="H51" s="10">
        <f t="shared" si="0"/>
        <v>1600</v>
      </c>
      <c r="I51" s="10">
        <v>0</v>
      </c>
      <c r="J51" s="15" t="s">
        <v>22</v>
      </c>
      <c r="K51" s="15" t="s">
        <v>36</v>
      </c>
      <c r="L51" s="16" t="s">
        <v>89</v>
      </c>
      <c r="M51" s="12">
        <f t="shared" si="1"/>
        <v>0.3673094582185491</v>
      </c>
      <c r="N51" s="9">
        <v>0</v>
      </c>
      <c r="O51" s="15" t="s">
        <v>25</v>
      </c>
      <c r="P51" s="15" t="s">
        <v>23</v>
      </c>
      <c r="Q51" s="15" t="s">
        <v>24</v>
      </c>
      <c r="R51" s="9">
        <v>-96.007999999999996</v>
      </c>
      <c r="S51" s="9">
        <v>46.518999999999998</v>
      </c>
      <c r="T51" s="4" t="str">
        <f t="shared" si="2"/>
        <v>46° 31' 08.39" N</v>
      </c>
      <c r="U51" s="4" t="str">
        <f t="shared" si="3"/>
        <v>096° 00' 28.79" W</v>
      </c>
    </row>
    <row r="52" spans="1:21" ht="14.45" customHeight="1" x14ac:dyDescent="0.25">
      <c r="A52" s="8">
        <v>35</v>
      </c>
      <c r="B52" s="13">
        <v>39000080063000</v>
      </c>
      <c r="C52" s="9" t="s">
        <v>79</v>
      </c>
      <c r="D52" s="9" t="s">
        <v>81</v>
      </c>
      <c r="E52" s="9">
        <v>25</v>
      </c>
      <c r="F52" s="9">
        <v>1315</v>
      </c>
      <c r="G52" s="9">
        <v>0.1</v>
      </c>
      <c r="H52" s="10">
        <f t="shared" si="0"/>
        <v>3287.5</v>
      </c>
      <c r="I52" s="10">
        <v>0</v>
      </c>
      <c r="J52" s="15" t="s">
        <v>22</v>
      </c>
      <c r="K52" s="15" t="s">
        <v>31</v>
      </c>
      <c r="L52" s="16" t="s">
        <v>89</v>
      </c>
      <c r="M52" s="12">
        <f t="shared" si="1"/>
        <v>0.7547061524334252</v>
      </c>
      <c r="N52" s="9">
        <v>0</v>
      </c>
      <c r="O52" s="15" t="s">
        <v>25</v>
      </c>
      <c r="P52" s="15" t="s">
        <v>23</v>
      </c>
      <c r="Q52" s="15" t="s">
        <v>24</v>
      </c>
      <c r="R52" s="9">
        <v>-96.003</v>
      </c>
      <c r="S52" s="9">
        <v>46.518999999999998</v>
      </c>
      <c r="T52" s="4" t="str">
        <f t="shared" si="2"/>
        <v>46° 31' 08.39" N</v>
      </c>
      <c r="U52" s="4" t="str">
        <f t="shared" si="3"/>
        <v>096° 00' 10.80" W</v>
      </c>
    </row>
    <row r="53" spans="1:21" ht="14.45" customHeight="1" x14ac:dyDescent="0.25">
      <c r="A53" s="8">
        <v>36</v>
      </c>
      <c r="B53" s="13">
        <v>39000080059000</v>
      </c>
      <c r="C53" s="9" t="s">
        <v>82</v>
      </c>
      <c r="D53" s="9" t="s">
        <v>83</v>
      </c>
      <c r="E53" s="9">
        <v>25</v>
      </c>
      <c r="F53" s="9">
        <v>554</v>
      </c>
      <c r="G53" s="9">
        <v>0.1</v>
      </c>
      <c r="H53" s="10">
        <f t="shared" si="0"/>
        <v>1385</v>
      </c>
      <c r="I53" s="10">
        <v>0</v>
      </c>
      <c r="J53" s="15" t="s">
        <v>22</v>
      </c>
      <c r="K53" s="15" t="s">
        <v>28</v>
      </c>
      <c r="L53" s="16" t="s">
        <v>89</v>
      </c>
      <c r="M53" s="12">
        <f t="shared" si="1"/>
        <v>0.31795224977043157</v>
      </c>
      <c r="N53" s="9">
        <v>0</v>
      </c>
      <c r="O53" s="15" t="s">
        <v>25</v>
      </c>
      <c r="P53" s="15" t="s">
        <v>23</v>
      </c>
      <c r="Q53" s="15" t="s">
        <v>24</v>
      </c>
      <c r="R53" s="9">
        <v>-95.995999999999995</v>
      </c>
      <c r="S53" s="9">
        <v>46.52</v>
      </c>
      <c r="T53" s="4" t="str">
        <f t="shared" si="2"/>
        <v>46° 31' 12.00" N</v>
      </c>
      <c r="U53" s="4" t="str">
        <f t="shared" si="3"/>
        <v>095° 59' 45.59" W</v>
      </c>
    </row>
    <row r="54" spans="1:21" ht="14.45" customHeight="1" x14ac:dyDescent="0.25">
      <c r="A54" s="8">
        <v>37</v>
      </c>
      <c r="B54" s="13">
        <v>39000080059001</v>
      </c>
      <c r="C54" s="9" t="s">
        <v>82</v>
      </c>
      <c r="D54" s="9" t="s">
        <v>84</v>
      </c>
      <c r="E54" s="9">
        <v>25</v>
      </c>
      <c r="F54" s="9">
        <v>1134</v>
      </c>
      <c r="G54" s="9">
        <v>0.1</v>
      </c>
      <c r="H54" s="10">
        <f t="shared" si="0"/>
        <v>2835</v>
      </c>
      <c r="I54" s="10">
        <v>0</v>
      </c>
      <c r="J54" s="15" t="s">
        <v>22</v>
      </c>
      <c r="K54" s="15" t="s">
        <v>28</v>
      </c>
      <c r="L54" s="16" t="s">
        <v>89</v>
      </c>
      <c r="M54" s="12">
        <f t="shared" si="1"/>
        <v>0.65082644628099173</v>
      </c>
      <c r="N54" s="9">
        <v>0</v>
      </c>
      <c r="O54" s="15" t="s">
        <v>27</v>
      </c>
      <c r="P54" s="15" t="s">
        <v>23</v>
      </c>
      <c r="Q54" s="15" t="s">
        <v>24</v>
      </c>
      <c r="R54" s="9">
        <v>-95.991</v>
      </c>
      <c r="S54" s="9">
        <v>46.52</v>
      </c>
      <c r="T54" s="4" t="str">
        <f t="shared" si="2"/>
        <v>46° 31' 12.00" N</v>
      </c>
      <c r="U54" s="4" t="str">
        <f t="shared" si="3"/>
        <v>095° 59' 27.59" W</v>
      </c>
    </row>
    <row r="55" spans="1:21" ht="14.45" customHeight="1" x14ac:dyDescent="0.25">
      <c r="A55" s="8">
        <v>38</v>
      </c>
      <c r="B55" s="13">
        <v>39000080058002</v>
      </c>
      <c r="C55" s="9" t="s">
        <v>85</v>
      </c>
      <c r="D55" s="9" t="s">
        <v>84</v>
      </c>
      <c r="E55" s="9">
        <v>25</v>
      </c>
      <c r="F55" s="9">
        <v>200</v>
      </c>
      <c r="G55" s="9">
        <v>0.1</v>
      </c>
      <c r="H55" s="10">
        <f t="shared" si="0"/>
        <v>500</v>
      </c>
      <c r="I55" s="10">
        <v>0</v>
      </c>
      <c r="J55" s="15" t="s">
        <v>22</v>
      </c>
      <c r="K55" s="15" t="s">
        <v>28</v>
      </c>
      <c r="L55" s="16" t="s">
        <v>89</v>
      </c>
      <c r="M55" s="12">
        <f t="shared" si="1"/>
        <v>0.1147842056932966</v>
      </c>
      <c r="N55" s="9">
        <v>0</v>
      </c>
      <c r="O55" s="15" t="s">
        <v>25</v>
      </c>
      <c r="P55" s="15" t="s">
        <v>23</v>
      </c>
      <c r="Q55" s="15" t="s">
        <v>24</v>
      </c>
      <c r="R55" s="9">
        <v>-95.991</v>
      </c>
      <c r="S55" s="9">
        <v>46.518000000000001</v>
      </c>
      <c r="T55" s="4" t="str">
        <f t="shared" si="2"/>
        <v>46° 31' 04.80" N</v>
      </c>
      <c r="U55" s="4" t="str">
        <f t="shared" si="3"/>
        <v>095° 59' 27.59" W</v>
      </c>
    </row>
    <row r="56" spans="1:21" ht="40.9" customHeight="1" x14ac:dyDescent="0.25">
      <c r="A56" s="17" t="s">
        <v>1</v>
      </c>
      <c r="B56" s="18"/>
      <c r="C56" s="18"/>
      <c r="D56" s="18"/>
      <c r="E56" s="18"/>
      <c r="F56" s="18"/>
      <c r="G56" s="18"/>
      <c r="H56" s="18"/>
      <c r="I56" s="18"/>
      <c r="J56" s="18"/>
      <c r="K56" s="18"/>
      <c r="L56" s="18"/>
      <c r="M56" s="18"/>
      <c r="N56" s="18"/>
      <c r="O56" s="18"/>
      <c r="P56" s="18"/>
      <c r="Q56" s="19"/>
    </row>
  </sheetData>
  <mergeCells count="16">
    <mergeCell ref="A13:Q13"/>
    <mergeCell ref="A14:Q14"/>
    <mergeCell ref="O16:O17"/>
    <mergeCell ref="H16:H17"/>
    <mergeCell ref="N16:N17"/>
    <mergeCell ref="J16:J17"/>
    <mergeCell ref="A56:Q56"/>
    <mergeCell ref="L16:L17"/>
    <mergeCell ref="M16:M17"/>
    <mergeCell ref="B16:B17"/>
    <mergeCell ref="A16:A17"/>
    <mergeCell ref="I16:I17"/>
    <mergeCell ref="K16:K17"/>
    <mergeCell ref="P16:P17"/>
    <mergeCell ref="Q16:Q17"/>
    <mergeCell ref="C16:D16"/>
  </mergeCells>
  <printOptions horizontalCentered="1"/>
  <pageMargins left="0.25" right="0.25" top="0.25" bottom="0.5" header="0.3" footer="0.3"/>
  <pageSetup paperSize="5"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Acquisition List</vt:lpstr>
      <vt:lpstr>'Acquisition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Parcel List Instructions</dc:title>
  <dc:creator>diana.griffith@lccmr.leg.mn</dc:creator>
  <cp:lastModifiedBy>Nicholas Leonard</cp:lastModifiedBy>
  <cp:lastPrinted>2017-10-31T16:25:43Z</cp:lastPrinted>
  <dcterms:created xsi:type="dcterms:W3CDTF">2010-01-14T22:09:46Z</dcterms:created>
  <dcterms:modified xsi:type="dcterms:W3CDTF">2019-04-15T13:35:44Z</dcterms:modified>
  <cp:category>2018 Parcel List Instructions</cp:category>
</cp:coreProperties>
</file>