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405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28" i="1" l="1"/>
  <c r="E44" i="1" l="1"/>
  <c r="E35" i="1"/>
  <c r="E34" i="1"/>
  <c r="E29" i="1" l="1"/>
  <c r="E33" i="1"/>
  <c r="D30" i="1" l="1"/>
  <c r="C30" i="1"/>
  <c r="E26" i="1"/>
  <c r="E24" i="1"/>
  <c r="E22" i="1"/>
  <c r="E20" i="1"/>
  <c r="E18" i="1"/>
  <c r="E16" i="1"/>
  <c r="E13" i="1"/>
  <c r="E30" i="1" l="1"/>
</calcChain>
</file>

<file path=xl/sharedStrings.xml><?xml version="1.0" encoding="utf-8"?>
<sst xmlns="http://schemas.openxmlformats.org/spreadsheetml/2006/main" count="53" uniqueCount="50">
  <si>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</si>
  <si>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</si>
  <si>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</si>
  <si>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</si>
  <si>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</si>
  <si>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</si>
  <si>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</si>
  <si>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</si>
  <si>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</si>
  <si>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</si>
  <si>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</si>
  <si>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</si>
  <si>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Fee Title Acquisition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</si>
  <si>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</si>
  <si>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</si>
  <si>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</si>
  <si>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</si>
  <si>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</si>
  <si>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</si>
  <si>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</si>
  <si>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</si>
  <si>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</si>
  <si>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</si>
  <si>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</si>
  <si>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</si>
  <si>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rPr>
        <sz val="11"/>
        <rFont val="Calibri"/>
        <family val="2"/>
        <scheme val="minor"/>
      </rPr>
      <t xml:space="preserve">herbicide, posts, signs, safety supplies, equipment repair/parts, seed cleaning/testing, field tools, exclosure fence for monitoring, outreach materials, safety equipment for volunteers, etc.   </t>
    </r>
    <r>
      <rPr>
        <b/>
        <sz val="11"/>
        <rFont val="Calibri"/>
        <family val="2"/>
        <scheme val="minor"/>
      </rPr>
      <t xml:space="preserve">     </t>
    </r>
  </si>
  <si>
    <t xml:space="preserve">designation orders, interpretive kiosk graphics, &amp; info. materials </t>
  </si>
  <si>
    <t>DNR fleet charges (for operation of trucks, cars, &amp; special fieldwork equipment) &amp; instate travel costs (as per state contracts)</t>
  </si>
  <si>
    <r>
      <t xml:space="preserve">State: </t>
    </r>
    <r>
      <rPr>
        <sz val="11"/>
        <rFont val="Calibri"/>
        <family val="2"/>
        <scheme val="minor"/>
      </rPr>
      <t>Some SNA acquisitions are funded with a combination of state appropriations (e.g. OHF and RIM).  If any activities are split funded their accomplishment acres will be pro-rated.</t>
    </r>
  </si>
  <si>
    <r>
      <t xml:space="preserve">In kind: </t>
    </r>
    <r>
      <rPr>
        <sz val="11"/>
        <rFont val="Calibri"/>
        <family val="2"/>
        <scheme val="minor"/>
      </rPr>
      <t>DNR office facilities, copiers, computer, communications; supervisor &amp; manager time (but contributions not tracked).</t>
    </r>
  </si>
  <si>
    <r>
      <rPr>
        <b/>
        <sz val="11"/>
        <rFont val="Calibri"/>
        <family val="2"/>
        <scheme val="minor"/>
      </rPr>
      <t xml:space="preserve">ML18, Ch 214, Art 4, Sec 2, Subd 9l </t>
    </r>
    <r>
      <rPr>
        <sz val="11"/>
        <rFont val="Calibri"/>
        <family val="2"/>
        <scheme val="minor"/>
      </rPr>
      <t xml:space="preserve">SNA Habitat Restoration, Public Engagement, and Strategic Acquisition </t>
    </r>
  </si>
  <si>
    <r>
      <rPr>
        <b/>
        <sz val="11"/>
        <rFont val="Calibri"/>
        <family val="2"/>
        <scheme val="minor"/>
      </rPr>
      <t xml:space="preserve">ML17, Ch 96, Sec 2, Subd 9b </t>
    </r>
    <r>
      <rPr>
        <sz val="11"/>
        <rFont val="Calibri"/>
        <family val="2"/>
        <scheme val="minor"/>
      </rPr>
      <t xml:space="preserve">SNA Acqusition, Restoration, Citizen Science &amp; Engagement </t>
    </r>
  </si>
  <si>
    <r>
      <rPr>
        <b/>
        <sz val="11"/>
        <rFont val="Calibri"/>
        <family val="2"/>
        <scheme val="minor"/>
      </rPr>
      <t xml:space="preserve">ML16, Ch186, Sec 2, Subd 9b </t>
    </r>
    <r>
      <rPr>
        <sz val="11"/>
        <rFont val="Calibri"/>
        <family val="2"/>
        <scheme val="minor"/>
      </rPr>
      <t>SNA Mn Point Pine Forest SNA Acquisition</t>
    </r>
  </si>
  <si>
    <r>
      <t xml:space="preserve">Project Title: </t>
    </r>
    <r>
      <rPr>
        <sz val="11"/>
        <rFont val="Calibri"/>
        <family val="2"/>
        <scheme val="minor"/>
      </rPr>
      <t xml:space="preserve"> DNR Scientific and Natural Areas</t>
    </r>
  </si>
  <si>
    <r>
      <t xml:space="preserve">Organization: </t>
    </r>
    <r>
      <rPr>
        <sz val="11"/>
        <rFont val="Calibri"/>
        <family val="2"/>
        <scheme val="minor"/>
      </rPr>
      <t>DNR-Division of Ecological and Water Resources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</si>
  <si>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July 2020 – June 2023</t>
    </r>
  </si>
  <si>
    <t>500 acres acquired by DNR &amp; designated SNA</t>
  </si>
  <si>
    <r>
      <t xml:space="preserve">Non-State: </t>
    </r>
    <r>
      <rPr>
        <sz val="11"/>
        <rFont val="Calibri"/>
        <family val="2"/>
        <scheme val="minor"/>
      </rPr>
      <t xml:space="preserve">Potential: partial landowner &amp; partner donations; any actual $s would be reported &amp; accomplishments pro-rated. </t>
    </r>
  </si>
  <si>
    <r>
      <t xml:space="preserve">Project Manager: </t>
    </r>
    <r>
      <rPr>
        <sz val="11"/>
        <rFont val="Calibri"/>
        <family val="2"/>
        <scheme val="minor"/>
      </rPr>
      <t>Judy Schulte</t>
    </r>
  </si>
  <si>
    <r>
      <t xml:space="preserve">Project Budget: </t>
    </r>
    <r>
      <rPr>
        <sz val="11"/>
        <rFont val="Calibri"/>
        <family val="2"/>
        <scheme val="minor"/>
      </rPr>
      <t>$5,875,000</t>
    </r>
  </si>
  <si>
    <t xml:space="preserve">Professional/Technical Contracts:  e.g. mgmt plan prep, monitoring, video/photo, etc. (~$40,000)  Conservation Corps MN: Act. 1 e.g. invasives, rxburn ($128,000) &amp; Act. 2 outreach ($76,000) 
Service Contracts: e.g. invasives, woody removal, rxburn (~$325,000)                                                          For all contracts, priority is given to CCM and contractors will be selected following state procurement &amp; bidding processes </t>
  </si>
  <si>
    <t>Includes real estate transaction costs, services for acquisition &amp; LAM billings; appraisal &amp; review; boundary survey; attorney general; closing costs; recording fees &amp; taxes</t>
  </si>
  <si>
    <t>MNIT Adaptive Management database upgrades and improvements</t>
  </si>
  <si>
    <r>
      <t xml:space="preserve">ML19 </t>
    </r>
    <r>
      <rPr>
        <sz val="11"/>
        <rFont val="Calibri"/>
        <family val="2"/>
        <scheme val="minor"/>
      </rPr>
      <t>DNR Scientific and Natural Areas (Pending)</t>
    </r>
  </si>
  <si>
    <r>
      <rPr>
        <b/>
        <sz val="11"/>
        <rFont val="Calibri"/>
        <family val="2"/>
        <scheme val="minor"/>
      </rPr>
      <t>ML14, Ch226, Subd 7a</t>
    </r>
    <r>
      <rPr>
        <sz val="11"/>
        <rFont val="Calibri"/>
        <family val="2"/>
        <scheme val="minor"/>
      </rPr>
      <t xml:space="preserve"> SNA Acquisition, Restoration, Improvements &amp; Citizen Engagement (Completed)</t>
    </r>
  </si>
  <si>
    <r>
      <rPr>
        <b/>
        <sz val="11"/>
        <rFont val="Calibri"/>
        <family val="2"/>
        <scheme val="minor"/>
      </rPr>
      <t>ML15, Ch76, Sec 2, Subd 9c</t>
    </r>
    <r>
      <rPr>
        <sz val="11"/>
        <rFont val="Calibri"/>
        <family val="2"/>
        <scheme val="minor"/>
      </rPr>
      <t xml:space="preserve"> SNA Acquisition, Restoration, Enhancement &amp; Public Engagement (Will be completed June 30, 2019)</t>
    </r>
  </si>
  <si>
    <r>
      <rPr>
        <b/>
        <sz val="11"/>
        <rFont val="Calibri"/>
        <family val="2"/>
        <scheme val="minor"/>
      </rPr>
      <t>ML16, Ch186, Sec 2, Subd 9a</t>
    </r>
    <r>
      <rPr>
        <sz val="11"/>
        <rFont val="Calibri"/>
        <family val="2"/>
        <scheme val="minor"/>
      </rPr>
      <t xml:space="preserve"> SNA Restoration (Will be completed June 30, 2019)</t>
    </r>
  </si>
  <si>
    <t>~ 11.8 FTE (for 2 years each) for direct project activities spread across ~25 classified &amp; unclassified staff paid primarily through grants (e.g. LCCMR, LSOHC, etc.) including ~15-25% fringe benefits as per state union contracts:
1.5 FTE (for 2 years) coordinators (acquisition, outreach, management, GIS) (~$264,756)
8.7 FTE (for 2 years) specialists, naturalists, technicians, full time laborers  (~$1,157,600)
1.6 FTE (for 2 years) seasonal laborers &amp; crews (~$118,000)</t>
  </si>
  <si>
    <r>
      <rPr>
        <b/>
        <sz val="11"/>
        <rFont val="Calibri"/>
        <family val="2"/>
        <scheme val="minor"/>
      </rPr>
      <t>DNR’s direct and necessary costs</t>
    </r>
    <r>
      <rPr>
        <sz val="11"/>
        <rFont val="Calibri"/>
        <family val="2"/>
        <scheme val="minor"/>
      </rPr>
      <t xml:space="preserve"> (~$167,844 total) pay for activities that are directly related to and necessary for accomplishing appropriated programs/projects. Direct and necessary costs cover HR Support (~$35,985), Safety Support (~$6,513), Financial Support (~$27,122), Communication Support (~$6,939), IT Support (~$85,594), and Planning Support (~$5,691) that are necessary to accomplishing funded programs/projects.</t>
    </r>
  </si>
  <si>
    <r>
      <t xml:space="preserve">Today's Date:  </t>
    </r>
    <r>
      <rPr>
        <sz val="11"/>
        <rFont val="Calibri"/>
        <family val="2"/>
        <scheme val="minor"/>
      </rPr>
      <t>April 15,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</si>
</sst>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1" applyNumberFormat="1" applyFont="1" applyBorder="1" applyAlignment="1">
      <alignment horizontal="right" vertical="top"/>
    </xf>
    <xf numFmtId="165" fontId="3" fillId="0" borderId="3" xfId="0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zoomScaleNormal="100" zoomScaleSheetLayoutView="100" zoomScalePageLayoutView="70" workbookViewId="0">
      <selection activeCell="A30" sqref="A30:B30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38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34</v>
      </c>
      <c r="B7" s="6"/>
      <c r="C7" s="6"/>
    </row>
    <row r="8" spans="1:19" s="5" customFormat="1" ht="16.149999999999999" customHeight="1" x14ac:dyDescent="0.2">
      <c r="A8" s="9" t="s">
        <v>39</v>
      </c>
      <c r="B8" s="6"/>
      <c r="C8" s="6"/>
    </row>
    <row r="9" spans="1:19" s="3" customFormat="1" ht="16.149999999999999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49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4">
        <v>1540356</v>
      </c>
      <c r="D13" s="32">
        <v>0</v>
      </c>
      <c r="E13" s="32">
        <f>C13-D13</f>
        <v>1540356</v>
      </c>
      <c r="F13" s="8"/>
      <c r="G13" s="8"/>
      <c r="H13" s="8"/>
      <c r="I13" s="8"/>
      <c r="J13" s="8"/>
      <c r="K13" s="8"/>
      <c r="L13" s="8"/>
      <c r="M13" s="2"/>
    </row>
    <row r="14" spans="1:19" ht="88.9" customHeight="1" x14ac:dyDescent="0.2">
      <c r="A14" s="44" t="s">
        <v>47</v>
      </c>
      <c r="B14" s="52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2" t="s">
        <v>5</v>
      </c>
      <c r="B15" s="43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73.900000000000006" customHeight="1" x14ac:dyDescent="0.2">
      <c r="A16" s="44" t="s">
        <v>40</v>
      </c>
      <c r="B16" s="52"/>
      <c r="C16" s="14">
        <v>569000</v>
      </c>
      <c r="D16" s="14">
        <v>0</v>
      </c>
      <c r="E16" s="14">
        <f t="shared" ref="E16" si="0">C16-D16</f>
        <v>569000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2" t="s">
        <v>6</v>
      </c>
      <c r="B17" s="43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31.15" customHeight="1" x14ac:dyDescent="0.2">
      <c r="A18" s="42" t="s">
        <v>25</v>
      </c>
      <c r="B18" s="43"/>
      <c r="C18" s="14">
        <v>83400</v>
      </c>
      <c r="D18" s="14">
        <v>0</v>
      </c>
      <c r="E18" s="14">
        <f t="shared" ref="E18" si="1">C18-D18</f>
        <v>83400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2" t="s">
        <v>12</v>
      </c>
      <c r="B19" s="43"/>
      <c r="C19" s="14"/>
      <c r="D19" s="14"/>
      <c r="E19" s="14"/>
    </row>
    <row r="20" spans="1:13" ht="19.149999999999999" customHeight="1" x14ac:dyDescent="0.2">
      <c r="A20" s="44" t="s">
        <v>36</v>
      </c>
      <c r="B20" s="45"/>
      <c r="C20" s="14">
        <v>3000000</v>
      </c>
      <c r="D20" s="14">
        <v>0</v>
      </c>
      <c r="E20" s="14">
        <f t="shared" ref="E20" si="2">C20-D20</f>
        <v>3000000</v>
      </c>
    </row>
    <row r="21" spans="1:13" x14ac:dyDescent="0.2">
      <c r="A21" s="42" t="s">
        <v>13</v>
      </c>
      <c r="B21" s="43"/>
      <c r="C21" s="14"/>
      <c r="D21" s="14"/>
      <c r="E21" s="14"/>
    </row>
    <row r="22" spans="1:13" ht="27.6" customHeight="1" x14ac:dyDescent="0.2">
      <c r="A22" s="44" t="s">
        <v>41</v>
      </c>
      <c r="B22" s="45"/>
      <c r="C22" s="14">
        <v>220000</v>
      </c>
      <c r="D22" s="14">
        <v>0</v>
      </c>
      <c r="E22" s="14">
        <f t="shared" ref="E22" si="3">C22-D22</f>
        <v>220000</v>
      </c>
    </row>
    <row r="23" spans="1:13" x14ac:dyDescent="0.2">
      <c r="A23" s="42" t="s">
        <v>14</v>
      </c>
      <c r="B23" s="43"/>
      <c r="C23" s="14"/>
      <c r="D23" s="14"/>
      <c r="E23" s="14"/>
    </row>
    <row r="24" spans="1:13" x14ac:dyDescent="0.2">
      <c r="A24" s="44" t="s">
        <v>26</v>
      </c>
      <c r="B24" s="45"/>
      <c r="C24" s="14">
        <v>6900</v>
      </c>
      <c r="D24" s="14">
        <v>0</v>
      </c>
      <c r="E24" s="14">
        <f t="shared" ref="E24" si="4">C24-D24</f>
        <v>6900</v>
      </c>
    </row>
    <row r="25" spans="1:13" x14ac:dyDescent="0.2">
      <c r="A25" s="42" t="s">
        <v>7</v>
      </c>
      <c r="B25" s="43"/>
      <c r="C25" s="14"/>
      <c r="D25" s="14"/>
      <c r="E25" s="14"/>
      <c r="F25" s="7"/>
      <c r="G25" s="7"/>
      <c r="H25" s="7"/>
      <c r="I25" s="7"/>
      <c r="J25" s="7"/>
      <c r="K25" s="7"/>
      <c r="L25" s="7"/>
      <c r="M25" s="7"/>
    </row>
    <row r="26" spans="1:13" ht="31.9" customHeight="1" x14ac:dyDescent="0.2">
      <c r="A26" s="44" t="s">
        <v>27</v>
      </c>
      <c r="B26" s="43"/>
      <c r="C26" s="15">
        <v>271500</v>
      </c>
      <c r="D26" s="14">
        <v>0</v>
      </c>
      <c r="E26" s="14">
        <f t="shared" ref="E26:E28" si="5">C26-D26</f>
        <v>271500</v>
      </c>
    </row>
    <row r="27" spans="1:13" x14ac:dyDescent="0.2">
      <c r="A27" s="42" t="s">
        <v>15</v>
      </c>
      <c r="B27" s="43"/>
      <c r="C27" s="15"/>
      <c r="D27" s="14"/>
      <c r="E27" s="14"/>
    </row>
    <row r="28" spans="1:13" x14ac:dyDescent="0.2">
      <c r="A28" s="46" t="s">
        <v>42</v>
      </c>
      <c r="B28" s="47"/>
      <c r="C28" s="15">
        <v>16000</v>
      </c>
      <c r="D28" s="15"/>
      <c r="E28" s="15">
        <f t="shared" si="5"/>
        <v>16000</v>
      </c>
    </row>
    <row r="29" spans="1:13" s="2" customFormat="1" ht="74.45" customHeight="1" thickBot="1" x14ac:dyDescent="0.25">
      <c r="A29" s="48" t="s">
        <v>48</v>
      </c>
      <c r="B29" s="49"/>
      <c r="C29" s="16">
        <v>167844</v>
      </c>
      <c r="D29" s="16">
        <v>0</v>
      </c>
      <c r="E29" s="16">
        <f t="shared" ref="E29" si="6">C29-D29</f>
        <v>167844</v>
      </c>
    </row>
    <row r="30" spans="1:13" s="2" customFormat="1" ht="15.75" thickTop="1" x14ac:dyDescent="0.2">
      <c r="A30" s="40" t="s">
        <v>0</v>
      </c>
      <c r="B30" s="41"/>
      <c r="C30" s="17">
        <f>SUM(C13:C29)</f>
        <v>5875000</v>
      </c>
      <c r="D30" s="17">
        <f>SUM(D13:D29)</f>
        <v>0</v>
      </c>
      <c r="E30" s="17">
        <f>SUM(E13:E29)</f>
        <v>5875000</v>
      </c>
    </row>
    <row r="31" spans="1:13" s="2" customFormat="1" x14ac:dyDescent="0.2">
      <c r="B31" s="21"/>
      <c r="C31" s="21"/>
      <c r="D31" s="21"/>
      <c r="E31" s="21"/>
    </row>
    <row r="32" spans="1:13" s="2" customFormat="1" ht="30" x14ac:dyDescent="0.2">
      <c r="A32" s="29" t="s">
        <v>22</v>
      </c>
      <c r="B32" s="30" t="s">
        <v>16</v>
      </c>
      <c r="C32" s="30" t="s">
        <v>18</v>
      </c>
      <c r="D32" s="30" t="s">
        <v>19</v>
      </c>
      <c r="E32" s="30" t="s">
        <v>20</v>
      </c>
    </row>
    <row r="33" spans="1:5" s="2" customFormat="1" ht="30" x14ac:dyDescent="0.25">
      <c r="A33" s="20" t="s">
        <v>37</v>
      </c>
      <c r="B33" s="18"/>
      <c r="C33" s="19">
        <v>0</v>
      </c>
      <c r="D33" s="19">
        <v>0</v>
      </c>
      <c r="E33" s="19">
        <f>C33-D33</f>
        <v>0</v>
      </c>
    </row>
    <row r="34" spans="1:5" s="2" customFormat="1" ht="15" customHeight="1" x14ac:dyDescent="0.25">
      <c r="A34" s="36" t="s">
        <v>28</v>
      </c>
      <c r="B34" s="18"/>
      <c r="C34" s="19">
        <v>0</v>
      </c>
      <c r="D34" s="19">
        <v>0</v>
      </c>
      <c r="E34" s="19">
        <f t="shared" ref="E34:E35" si="7">C34-D34</f>
        <v>0</v>
      </c>
    </row>
    <row r="35" spans="1:5" s="2" customFormat="1" ht="30" x14ac:dyDescent="0.25">
      <c r="A35" s="20" t="s">
        <v>29</v>
      </c>
      <c r="B35" s="18"/>
      <c r="C35" s="19">
        <v>0</v>
      </c>
      <c r="D35" s="19">
        <v>0</v>
      </c>
      <c r="E35" s="19">
        <f t="shared" si="7"/>
        <v>0</v>
      </c>
    </row>
    <row r="36" spans="1:5" s="2" customFormat="1" x14ac:dyDescent="0.25">
      <c r="A36" s="13"/>
      <c r="B36" s="24"/>
      <c r="C36" s="24"/>
      <c r="D36" s="24"/>
      <c r="E36" s="24"/>
    </row>
    <row r="37" spans="1:5" s="2" customFormat="1" ht="45" x14ac:dyDescent="0.2">
      <c r="A37" s="31" t="s">
        <v>23</v>
      </c>
      <c r="B37" s="30" t="s">
        <v>17</v>
      </c>
      <c r="C37" s="30" t="s">
        <v>10</v>
      </c>
      <c r="D37" s="30" t="s">
        <v>19</v>
      </c>
      <c r="E37" s="30" t="s">
        <v>20</v>
      </c>
    </row>
    <row r="38" spans="1:5" s="2" customFormat="1" ht="30" x14ac:dyDescent="0.2">
      <c r="A38" s="37" t="s">
        <v>44</v>
      </c>
      <c r="B38" s="39">
        <v>0</v>
      </c>
      <c r="C38" s="39">
        <v>2540000</v>
      </c>
      <c r="D38" s="39">
        <v>2540000</v>
      </c>
      <c r="E38" s="39">
        <v>0</v>
      </c>
    </row>
    <row r="39" spans="1:5" s="2" customFormat="1" ht="30" x14ac:dyDescent="0.2">
      <c r="A39" s="37" t="s">
        <v>45</v>
      </c>
      <c r="B39" s="39">
        <v>259362</v>
      </c>
      <c r="C39" s="39">
        <v>4000000</v>
      </c>
      <c r="D39" s="39">
        <v>3669266</v>
      </c>
      <c r="E39" s="39">
        <v>330734</v>
      </c>
    </row>
    <row r="40" spans="1:5" s="2" customFormat="1" ht="30" x14ac:dyDescent="0.2">
      <c r="A40" s="37" t="s">
        <v>46</v>
      </c>
      <c r="B40" s="39">
        <v>137284</v>
      </c>
      <c r="C40" s="39">
        <v>1386000</v>
      </c>
      <c r="D40" s="39">
        <v>657157</v>
      </c>
      <c r="E40" s="39">
        <v>728843</v>
      </c>
    </row>
    <row r="41" spans="1:5" s="2" customFormat="1" x14ac:dyDescent="0.2">
      <c r="A41" s="37" t="s">
        <v>32</v>
      </c>
      <c r="B41" s="39">
        <v>8338</v>
      </c>
      <c r="C41" s="39">
        <v>500000</v>
      </c>
      <c r="D41" s="39">
        <v>24699</v>
      </c>
      <c r="E41" s="39">
        <v>475301</v>
      </c>
    </row>
    <row r="42" spans="1:5" s="2" customFormat="1" ht="30" x14ac:dyDescent="0.2">
      <c r="A42" s="37" t="s">
        <v>31</v>
      </c>
      <c r="B42" s="39">
        <v>137539.4</v>
      </c>
      <c r="C42" s="39">
        <v>2500000</v>
      </c>
      <c r="D42" s="39">
        <v>263168</v>
      </c>
      <c r="E42" s="39">
        <v>2236832</v>
      </c>
    </row>
    <row r="43" spans="1:5" s="2" customFormat="1" ht="30" x14ac:dyDescent="0.2">
      <c r="A43" s="37" t="s">
        <v>30</v>
      </c>
      <c r="B43" s="39">
        <v>41855</v>
      </c>
      <c r="C43" s="39">
        <v>3250000</v>
      </c>
      <c r="D43" s="39">
        <v>10787</v>
      </c>
      <c r="E43" s="39">
        <v>3239213</v>
      </c>
    </row>
    <row r="44" spans="1:5" s="2" customFormat="1" x14ac:dyDescent="0.25">
      <c r="A44" s="20" t="s">
        <v>43</v>
      </c>
      <c r="B44" s="38">
        <v>0</v>
      </c>
      <c r="C44" s="19">
        <v>3500000</v>
      </c>
      <c r="D44" s="19">
        <v>0</v>
      </c>
      <c r="E44" s="19">
        <f t="shared" ref="E44" si="8">C44-D44</f>
        <v>3500000</v>
      </c>
    </row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s="2" customFormat="1" x14ac:dyDescent="0.2"/>
    <row r="683" spans="1:5" s="2" customFormat="1" x14ac:dyDescent="0.2"/>
    <row r="684" spans="1:5" x14ac:dyDescent="0.2">
      <c r="A684" s="2"/>
      <c r="B684" s="2"/>
      <c r="C684" s="2"/>
      <c r="D684" s="2"/>
      <c r="E684" s="2"/>
    </row>
    <row r="685" spans="1:5" x14ac:dyDescent="0.2">
      <c r="A685" s="2"/>
      <c r="B685" s="2"/>
      <c r="C685" s="2"/>
      <c r="D685" s="2"/>
      <c r="E685" s="2"/>
    </row>
    <row r="686" spans="1:5" x14ac:dyDescent="0.2">
      <c r="A686" s="2"/>
      <c r="B686" s="2"/>
      <c r="C686" s="2"/>
      <c r="D686" s="2"/>
      <c r="E686" s="2"/>
    </row>
    <row r="687" spans="1:5" x14ac:dyDescent="0.2">
      <c r="A687" s="2"/>
      <c r="B687" s="2"/>
      <c r="C687" s="2"/>
      <c r="D687" s="2"/>
      <c r="E687" s="2"/>
    </row>
    <row r="688" spans="1:5" x14ac:dyDescent="0.2">
      <c r="A688" s="2"/>
      <c r="B688" s="2"/>
      <c r="C688" s="2"/>
      <c r="D688" s="2"/>
      <c r="E688" s="2"/>
    </row>
  </sheetData>
  <mergeCells count="19">
    <mergeCell ref="A12:B12"/>
    <mergeCell ref="A13:B13"/>
    <mergeCell ref="A14:B14"/>
    <mergeCell ref="A19:B19"/>
    <mergeCell ref="A15:B15"/>
    <mergeCell ref="A16:B16"/>
    <mergeCell ref="A17:B17"/>
    <mergeCell ref="A18:B18"/>
    <mergeCell ref="A20:B20"/>
    <mergeCell ref="A21:B21"/>
    <mergeCell ref="A22:B22"/>
    <mergeCell ref="A27:B27"/>
    <mergeCell ref="A29:B29"/>
    <mergeCell ref="A30:B30"/>
    <mergeCell ref="A23:B23"/>
    <mergeCell ref="A24:B24"/>
    <mergeCell ref="A25:B25"/>
    <mergeCell ref="A26:B26"/>
    <mergeCell ref="A28:B28"/>
  </mergeCells>
  <phoneticPr fontId="1" type="noConversion"/>
  <pageMargins left="0.5" right="0.5" top="0.5" bottom="0.5" header="0.25" footer="0"/>
  <pageSetup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2019-05-09T12:16:05Z</dcterms:modified>
</cp:coreProperties>
</file>