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20610" windowHeight="7230"/>
  </bookViews>
  <sheets>
    <sheet name="Project Budget" sheetId="1" r:id="rId1"/>
  </sheets>
  <definedNames>
    <definedName name="_xlnm.Print_Area" localSheetId="0">'Project Budget'!$A$1:$E$45</definedName>
  </definedNames>
  <calcPr calcId="162913"/>
</workbook>
</file>

<file path=xl/calcChain.xml><?xml version="1.0" encoding="utf-8"?>
<calcChain xmlns="http://schemas.openxmlformats.org/spreadsheetml/2006/main">
  <c r="E43" i="1" l="1"/>
  <c r="C15" i="1"/>
  <c r="C14" i="1"/>
  <c r="C16" i="1"/>
  <c r="C17" i="1" l="1"/>
  <c r="C35" i="1" l="1"/>
  <c r="C33" i="1"/>
  <c r="C32" i="1" s="1"/>
  <c r="C13" i="1"/>
  <c r="E16" i="1"/>
  <c r="E15" i="1"/>
  <c r="E17" i="1"/>
  <c r="E14" i="1"/>
  <c r="C37" i="1" l="1"/>
  <c r="E37" i="1" s="1"/>
  <c r="E45" i="1" l="1"/>
  <c r="E42" i="1"/>
  <c r="E41" i="1"/>
  <c r="E36" i="1" l="1"/>
  <c r="E40" i="1"/>
  <c r="E32" i="1" l="1"/>
  <c r="E30" i="1"/>
  <c r="E28" i="1"/>
  <c r="E26" i="1"/>
  <c r="E24" i="1"/>
  <c r="E22" i="1"/>
  <c r="E20" i="1"/>
  <c r="E18" i="1"/>
  <c r="E13" i="1"/>
</calcChain>
</file>

<file path=xl/sharedStrings.xml><?xml version="1.0" encoding="utf-8"?>
<sst xmlns="http://schemas.openxmlformats.org/spreadsheetml/2006/main" count="46" uniqueCount="43">
  <si>
    <t>COLUMN TOTAL</t>
  </si>
  <si>
    <t>BUDGET ITEM</t>
  </si>
  <si>
    <t>Amount Spent</t>
  </si>
  <si>
    <t>ENVIRONMENT AND NATURAL RESOURCES TRUST FUND BUDGET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</si>
  <si>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</si>
  <si>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</si>
  <si>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</si>
  <si>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</si>
  <si>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</si>
  <si>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</si>
  <si>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</si>
  <si>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</si>
  <si>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</si>
  <si>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</si>
  <si>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</si>
  <si>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</si>
  <si>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</si>
  <si>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</si>
  <si>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</si>
  <si>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</si>
  <si>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</si>
  <si>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</si>
  <si>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</si>
  <si>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</si>
  <si>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</si>
  <si>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</si>
  <si>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</si>
  <si>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</si>
  <si>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Project Manager: Forrest Fleischman</t>
  </si>
  <si>
    <t>Organization: University of Minnesota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</si>
  <si>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3 years (completion August 2023)</t>
    </r>
  </si>
  <si>
    <t>Today's Date:  March 11, 2018</t>
  </si>
  <si>
    <t>Personnel (Wages and Benefits) total:</t>
  </si>
  <si>
    <r>
      <t xml:space="preserve">Project Title: </t>
    </r>
    <r>
      <rPr>
        <sz val="11"/>
        <rFont val="Calibri"/>
        <family val="2"/>
        <scheme val="minor"/>
      </rPr>
      <t xml:space="preserve"> Communicating about science: knowledge exchange in forest management.</t>
    </r>
  </si>
  <si>
    <t>30 days of travel to conduct interviews, average of 200 miles/day, 0.58 cents/mile</t>
  </si>
  <si>
    <t>Travel meals for 30 days @ $25/day</t>
  </si>
  <si>
    <t>14 days of travel requiring hotel room stays to conduct interviews, hotel room $100/night</t>
  </si>
  <si>
    <t xml:space="preserve">Research Scientist (Researcher 5) 1/2 time during year 1, full time during years 2 &amp; 3 (100,097 salary, 39,635 fringe) </t>
  </si>
  <si>
    <t>Eli Sagor, co investigator, 4% time (10,000 salary, 3,600 fringe)</t>
  </si>
  <si>
    <t>Marcella Windmuller-Campione, co-investigator, 3% time (10,663 salary, 3,839 fringe)</t>
  </si>
  <si>
    <t>Forrest Fleischman, lead investigator, 3.37% time (12,101 salary,4,356 fringe)</t>
  </si>
  <si>
    <t>In kind:  Unrecovered Facilities and Administration 54%</t>
  </si>
  <si>
    <t>Project Budget: $199,922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</si>
</sst>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  <numFmt numFmtId="166" formatCode="_([$$-409]* #,##0.00_);_([$$-409]* \(#,##0.00\);_([$$-409]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164" fontId="4" fillId="0" borderId="3" xfId="0" applyNumberFormat="1" applyFont="1" applyBorder="1" applyAlignment="1">
      <alignment horizontal="right" vertical="top" wrapText="1"/>
    </xf>
    <xf numFmtId="164" fontId="4" fillId="4" borderId="3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166" fontId="4" fillId="0" borderId="0" xfId="0" applyNumberFormat="1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90"/>
  <sheetViews>
    <sheetView tabSelected="1" view="pageBreakPreview" zoomScaleNormal="100" zoomScaleSheetLayoutView="100" zoomScalePageLayoutView="70" workbookViewId="0">
      <selection activeCell="A26" sqref="A26:B26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27</v>
      </c>
      <c r="B1" s="2"/>
      <c r="C1" s="2"/>
    </row>
    <row r="2" spans="1:19" s="5" customFormat="1" x14ac:dyDescent="0.2">
      <c r="A2" s="6" t="s">
        <v>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24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8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28</v>
      </c>
      <c r="B5" s="6"/>
      <c r="C5" s="6"/>
    </row>
    <row r="6" spans="1:19" s="5" customFormat="1" ht="16.149999999999999" customHeight="1" x14ac:dyDescent="0.2">
      <c r="A6" s="5" t="s">
        <v>33</v>
      </c>
      <c r="B6" s="6"/>
      <c r="C6" s="6"/>
    </row>
    <row r="7" spans="1:19" s="5" customFormat="1" ht="16.149999999999999" customHeight="1" x14ac:dyDescent="0.2">
      <c r="A7" s="5" t="s">
        <v>29</v>
      </c>
      <c r="B7" s="6"/>
      <c r="C7" s="6"/>
    </row>
    <row r="8" spans="1:19" s="5" customFormat="1" ht="16.149999999999999" customHeight="1" x14ac:dyDescent="0.2">
      <c r="A8" s="9" t="s">
        <v>42</v>
      </c>
      <c r="B8" s="6"/>
      <c r="C8" s="6"/>
    </row>
    <row r="9" spans="1:19" s="3" customFormat="1" ht="16.149999999999999" customHeight="1" x14ac:dyDescent="0.2">
      <c r="A9" s="5" t="s">
        <v>30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31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9</v>
      </c>
      <c r="D11" s="25" t="s">
        <v>2</v>
      </c>
      <c r="E11" s="26" t="s">
        <v>10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4" t="s">
        <v>1</v>
      </c>
      <c r="B12" s="45"/>
      <c r="C12" s="22"/>
      <c r="D12" s="33"/>
      <c r="E12" s="34"/>
      <c r="F12" s="7"/>
      <c r="G12" s="7"/>
      <c r="H12" s="7"/>
      <c r="I12" s="7"/>
      <c r="J12" s="7"/>
      <c r="K12" s="7"/>
      <c r="L12" s="7"/>
    </row>
    <row r="13" spans="1:19" x14ac:dyDescent="0.2">
      <c r="A13" s="46" t="s">
        <v>32</v>
      </c>
      <c r="B13" s="47"/>
      <c r="C13" s="39">
        <f>SUM(C14:C17)</f>
        <v>194292</v>
      </c>
      <c r="D13" s="40">
        <v>0</v>
      </c>
      <c r="E13" s="40">
        <f>C13-D13</f>
        <v>194292</v>
      </c>
      <c r="F13" s="8"/>
      <c r="G13" s="8"/>
      <c r="H13" s="8"/>
      <c r="I13" s="8"/>
      <c r="J13" s="8"/>
      <c r="K13" s="8"/>
      <c r="L13" s="8"/>
      <c r="M13" s="2"/>
    </row>
    <row r="14" spans="1:19" ht="30" x14ac:dyDescent="0.2">
      <c r="A14" s="37" t="s">
        <v>37</v>
      </c>
      <c r="B14" s="35"/>
      <c r="C14" s="32">
        <f>110097+39635</f>
        <v>149732</v>
      </c>
      <c r="D14" s="32">
        <v>0</v>
      </c>
      <c r="E14" s="32">
        <f>C14-D14</f>
        <v>149732</v>
      </c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38" t="s">
        <v>40</v>
      </c>
      <c r="B15" s="35"/>
      <c r="C15" s="32">
        <f>12101+4357</f>
        <v>16458</v>
      </c>
      <c r="D15" s="32">
        <v>0</v>
      </c>
      <c r="E15" s="32">
        <f t="shared" ref="E15:E17" si="0">C15-D15</f>
        <v>16458</v>
      </c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38" t="s">
        <v>39</v>
      </c>
      <c r="B16" s="35"/>
      <c r="C16" s="32">
        <f>10663+3839</f>
        <v>14502</v>
      </c>
      <c r="D16" s="32">
        <v>0</v>
      </c>
      <c r="E16" s="32">
        <f t="shared" si="0"/>
        <v>14502</v>
      </c>
      <c r="F16" s="41"/>
      <c r="G16" s="8"/>
      <c r="H16" s="8"/>
      <c r="I16" s="8"/>
      <c r="J16" s="8"/>
      <c r="K16" s="8"/>
      <c r="L16" s="8"/>
      <c r="M16" s="2"/>
    </row>
    <row r="17" spans="1:13" x14ac:dyDescent="0.2">
      <c r="A17" s="48" t="s">
        <v>38</v>
      </c>
      <c r="B17" s="49"/>
      <c r="C17" s="14">
        <f>10000+3600</f>
        <v>13600</v>
      </c>
      <c r="D17" s="14">
        <v>0</v>
      </c>
      <c r="E17" s="32">
        <f t="shared" si="0"/>
        <v>13600</v>
      </c>
      <c r="F17" s="42"/>
      <c r="G17" s="43"/>
      <c r="H17" s="8"/>
      <c r="I17" s="8"/>
      <c r="J17" s="8"/>
      <c r="K17" s="8"/>
      <c r="L17" s="8"/>
      <c r="M17" s="2"/>
    </row>
    <row r="18" spans="1:13" x14ac:dyDescent="0.2">
      <c r="A18" s="46" t="s">
        <v>4</v>
      </c>
      <c r="B18" s="47"/>
      <c r="C18" s="14">
        <v>0</v>
      </c>
      <c r="D18" s="14">
        <v>0</v>
      </c>
      <c r="E18" s="14">
        <f t="shared" ref="E18" si="1">C18-D18</f>
        <v>0</v>
      </c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48"/>
      <c r="B19" s="49"/>
      <c r="C19" s="14"/>
      <c r="D19" s="14"/>
      <c r="E19" s="14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46" t="s">
        <v>5</v>
      </c>
      <c r="B20" s="47"/>
      <c r="C20" s="14">
        <v>0</v>
      </c>
      <c r="D20" s="14">
        <v>0</v>
      </c>
      <c r="E20" s="14">
        <f t="shared" ref="E20" si="2">C20-D20</f>
        <v>0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46"/>
      <c r="B21" s="47"/>
      <c r="C21" s="14"/>
      <c r="D21" s="14"/>
      <c r="E21" s="14"/>
      <c r="F21" s="8"/>
      <c r="G21" s="8"/>
      <c r="H21" s="8"/>
      <c r="I21" s="8"/>
      <c r="J21" s="8"/>
      <c r="K21" s="8"/>
      <c r="L21" s="8"/>
      <c r="M21" s="2"/>
    </row>
    <row r="22" spans="1:13" x14ac:dyDescent="0.2">
      <c r="A22" s="46" t="s">
        <v>11</v>
      </c>
      <c r="B22" s="47"/>
      <c r="C22" s="14">
        <v>0</v>
      </c>
      <c r="D22" s="14">
        <v>0</v>
      </c>
      <c r="E22" s="14">
        <f t="shared" ref="E22" si="3">C22-D22</f>
        <v>0</v>
      </c>
      <c r="F22" s="8"/>
      <c r="G22" s="8"/>
      <c r="H22" s="8"/>
      <c r="I22" s="8"/>
      <c r="J22" s="8"/>
      <c r="K22" s="8"/>
      <c r="L22" s="8"/>
      <c r="M22" s="2"/>
    </row>
    <row r="23" spans="1:13" x14ac:dyDescent="0.2">
      <c r="A23" s="46"/>
      <c r="B23" s="47"/>
      <c r="C23" s="14"/>
      <c r="D23" s="14"/>
      <c r="E23" s="14"/>
    </row>
    <row r="24" spans="1:13" ht="14.25" customHeight="1" x14ac:dyDescent="0.2">
      <c r="A24" s="46" t="s">
        <v>12</v>
      </c>
      <c r="B24" s="47"/>
      <c r="C24" s="14">
        <v>0</v>
      </c>
      <c r="D24" s="14">
        <v>0</v>
      </c>
      <c r="E24" s="14">
        <f t="shared" ref="E24" si="4">C24-D24</f>
        <v>0</v>
      </c>
    </row>
    <row r="25" spans="1:13" x14ac:dyDescent="0.2">
      <c r="A25" s="50"/>
      <c r="B25" s="51"/>
      <c r="C25" s="14"/>
      <c r="D25" s="14"/>
      <c r="E25" s="14"/>
    </row>
    <row r="26" spans="1:13" x14ac:dyDescent="0.2">
      <c r="A26" s="46" t="s">
        <v>13</v>
      </c>
      <c r="B26" s="47"/>
      <c r="C26" s="14">
        <v>0</v>
      </c>
      <c r="D26" s="14">
        <v>0</v>
      </c>
      <c r="E26" s="14">
        <f t="shared" ref="E26" si="5">C26-D26</f>
        <v>0</v>
      </c>
    </row>
    <row r="27" spans="1:13" x14ac:dyDescent="0.2">
      <c r="A27" s="50"/>
      <c r="B27" s="51"/>
      <c r="C27" s="14"/>
      <c r="D27" s="14"/>
      <c r="E27" s="14"/>
    </row>
    <row r="28" spans="1:13" x14ac:dyDescent="0.2">
      <c r="A28" s="46" t="s">
        <v>14</v>
      </c>
      <c r="B28" s="47"/>
      <c r="C28" s="14">
        <v>0</v>
      </c>
      <c r="D28" s="14">
        <v>0</v>
      </c>
      <c r="E28" s="14">
        <f t="shared" ref="E28" si="6">C28-D28</f>
        <v>0</v>
      </c>
    </row>
    <row r="29" spans="1:13" x14ac:dyDescent="0.2">
      <c r="A29" s="50"/>
      <c r="B29" s="51"/>
      <c r="C29" s="14"/>
      <c r="D29" s="14"/>
      <c r="E29" s="14"/>
    </row>
    <row r="30" spans="1:13" x14ac:dyDescent="0.2">
      <c r="A30" s="46" t="s">
        <v>15</v>
      </c>
      <c r="B30" s="47"/>
      <c r="C30" s="14">
        <v>0</v>
      </c>
      <c r="D30" s="14">
        <v>0</v>
      </c>
      <c r="E30" s="14">
        <f t="shared" ref="E30" si="7">C30-D30</f>
        <v>0</v>
      </c>
    </row>
    <row r="31" spans="1:13" x14ac:dyDescent="0.2">
      <c r="A31" s="50"/>
      <c r="B31" s="51"/>
      <c r="C31" s="14"/>
      <c r="D31" s="14"/>
      <c r="E31" s="14"/>
      <c r="F31" s="7"/>
      <c r="G31" s="7"/>
      <c r="H31" s="7"/>
      <c r="I31" s="7"/>
      <c r="J31" s="7"/>
      <c r="K31" s="7"/>
      <c r="L31" s="7"/>
      <c r="M31" s="7"/>
    </row>
    <row r="32" spans="1:13" x14ac:dyDescent="0.2">
      <c r="A32" s="46" t="s">
        <v>6</v>
      </c>
      <c r="B32" s="47"/>
      <c r="C32" s="15">
        <f>SUM(C33:C35)</f>
        <v>5630</v>
      </c>
      <c r="D32" s="14">
        <v>0</v>
      </c>
      <c r="E32" s="14">
        <f t="shared" ref="E32" si="8">C32-D32</f>
        <v>5630</v>
      </c>
    </row>
    <row r="33" spans="1:5" ht="30" x14ac:dyDescent="0.2">
      <c r="A33" s="36" t="s">
        <v>34</v>
      </c>
      <c r="B33" s="35"/>
      <c r="C33" s="15">
        <f>30*200*0.58</f>
        <v>3479.9999999999995</v>
      </c>
      <c r="D33" s="14"/>
      <c r="E33" s="14"/>
    </row>
    <row r="34" spans="1:5" x14ac:dyDescent="0.2">
      <c r="A34" s="36" t="s">
        <v>35</v>
      </c>
      <c r="B34" s="35"/>
      <c r="C34" s="15">
        <v>750</v>
      </c>
      <c r="D34" s="14"/>
      <c r="E34" s="14"/>
    </row>
    <row r="35" spans="1:5" x14ac:dyDescent="0.2">
      <c r="A35" s="48" t="s">
        <v>36</v>
      </c>
      <c r="B35" s="47"/>
      <c r="C35" s="15">
        <f>14*100</f>
        <v>1400</v>
      </c>
      <c r="D35" s="14"/>
      <c r="E35" s="14"/>
    </row>
    <row r="36" spans="1:5" s="2" customFormat="1" ht="15.75" thickBot="1" x14ac:dyDescent="0.25">
      <c r="A36" s="46" t="s">
        <v>16</v>
      </c>
      <c r="B36" s="47"/>
      <c r="C36" s="16">
        <v>0</v>
      </c>
      <c r="D36" s="16">
        <v>0</v>
      </c>
      <c r="E36" s="16">
        <f t="shared" ref="E36" si="9">C36-D36</f>
        <v>0</v>
      </c>
    </row>
    <row r="37" spans="1:5" s="2" customFormat="1" ht="16.5" thickTop="1" thickBot="1" x14ac:dyDescent="0.25">
      <c r="A37" s="52"/>
      <c r="B37" s="53"/>
      <c r="C37" s="17">
        <f>SUM(C32+C13)</f>
        <v>199922</v>
      </c>
      <c r="D37" s="17">
        <v>0</v>
      </c>
      <c r="E37" s="17">
        <f>C37-D37</f>
        <v>199922</v>
      </c>
    </row>
    <row r="38" spans="1:5" s="2" customFormat="1" ht="15.75" thickTop="1" x14ac:dyDescent="0.2">
      <c r="A38" s="54" t="s">
        <v>0</v>
      </c>
      <c r="B38" s="55"/>
      <c r="C38" s="21"/>
      <c r="D38" s="21"/>
      <c r="E38" s="21"/>
    </row>
    <row r="39" spans="1:5" s="2" customFormat="1" x14ac:dyDescent="0.2">
      <c r="B39" s="21"/>
      <c r="C39" s="30" t="s">
        <v>19</v>
      </c>
      <c r="D39" s="30" t="s">
        <v>20</v>
      </c>
      <c r="E39" s="30" t="s">
        <v>21</v>
      </c>
    </row>
    <row r="40" spans="1:5" s="2" customFormat="1" ht="30" x14ac:dyDescent="0.2">
      <c r="A40" s="29" t="s">
        <v>25</v>
      </c>
      <c r="B40" s="30" t="s">
        <v>17</v>
      </c>
      <c r="C40" s="19">
        <v>0</v>
      </c>
      <c r="D40" s="19">
        <v>0</v>
      </c>
      <c r="E40" s="19">
        <f>C40-D40</f>
        <v>0</v>
      </c>
    </row>
    <row r="41" spans="1:5" s="2" customFormat="1" ht="15" customHeight="1" x14ac:dyDescent="0.25">
      <c r="A41" s="20" t="s">
        <v>22</v>
      </c>
      <c r="B41" s="18"/>
      <c r="C41" s="19">
        <v>0</v>
      </c>
      <c r="D41" s="19">
        <v>0</v>
      </c>
      <c r="E41" s="19">
        <f t="shared" ref="E41:E42" si="10">C41-D41</f>
        <v>0</v>
      </c>
    </row>
    <row r="42" spans="1:5" s="2" customFormat="1" x14ac:dyDescent="0.25">
      <c r="A42" s="20" t="s">
        <v>23</v>
      </c>
      <c r="B42" s="18"/>
      <c r="C42" s="19">
        <v>0</v>
      </c>
      <c r="D42" s="19">
        <v>0</v>
      </c>
      <c r="E42" s="19">
        <f t="shared" si="10"/>
        <v>0</v>
      </c>
    </row>
    <row r="43" spans="1:5" s="2" customFormat="1" x14ac:dyDescent="0.25">
      <c r="A43" s="20" t="s">
        <v>41</v>
      </c>
      <c r="B43" s="18"/>
      <c r="C43" s="19">
        <v>107958</v>
      </c>
      <c r="D43" s="19"/>
      <c r="E43" s="19">
        <f>+C43+D43</f>
        <v>107958</v>
      </c>
    </row>
    <row r="44" spans="1:5" s="2" customFormat="1" x14ac:dyDescent="0.25">
      <c r="A44" s="13"/>
      <c r="B44" s="24"/>
      <c r="C44" s="30" t="s">
        <v>9</v>
      </c>
      <c r="D44" s="30" t="s">
        <v>20</v>
      </c>
      <c r="E44" s="30" t="s">
        <v>21</v>
      </c>
    </row>
    <row r="45" spans="1:5" s="2" customFormat="1" ht="45" x14ac:dyDescent="0.2">
      <c r="A45" s="31" t="s">
        <v>26</v>
      </c>
      <c r="B45" s="30" t="s">
        <v>18</v>
      </c>
      <c r="C45" s="19">
        <v>0</v>
      </c>
      <c r="D45" s="19">
        <v>0</v>
      </c>
      <c r="E45" s="19">
        <f t="shared" ref="E45" si="11">C45-D45</f>
        <v>0</v>
      </c>
    </row>
    <row r="46" spans="1:5" s="2" customFormat="1" x14ac:dyDescent="0.25">
      <c r="A46" s="20"/>
      <c r="B46" s="18"/>
    </row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pans="1:2" s="2" customFormat="1" x14ac:dyDescent="0.2"/>
    <row r="690" spans="1:2" x14ac:dyDescent="0.2">
      <c r="A690" s="2"/>
      <c r="B690" s="2"/>
    </row>
  </sheetData>
  <mergeCells count="22">
    <mergeCell ref="A36:B36"/>
    <mergeCell ref="A37:B37"/>
    <mergeCell ref="A38:B38"/>
    <mergeCell ref="A30:B30"/>
    <mergeCell ref="A31:B31"/>
    <mergeCell ref="A32:B32"/>
    <mergeCell ref="A35:B35"/>
    <mergeCell ref="A25:B25"/>
    <mergeCell ref="A26:B26"/>
    <mergeCell ref="A27:B27"/>
    <mergeCell ref="A28:B28"/>
    <mergeCell ref="A29:B29"/>
    <mergeCell ref="A24:B24"/>
    <mergeCell ref="A18:B18"/>
    <mergeCell ref="A19:B19"/>
    <mergeCell ref="A20:B20"/>
    <mergeCell ref="A21:B21"/>
    <mergeCell ref="A12:B12"/>
    <mergeCell ref="A13:B13"/>
    <mergeCell ref="A17:B17"/>
    <mergeCell ref="A22:B22"/>
    <mergeCell ref="A23:B23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2019-05-06T16:16:01Z</dcterms:modified>
</cp:coreProperties>
</file>