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Budget'!$A$1:$E$42</definedName>
  </definedNames>
  <calcPr calcId="162913" concurrentCalc="0"/>
</workbook>
</file>

<file path=xl/calcChain.xml><?xml version="1.0" encoding="utf-8"?>
<calcChain xmlns="http://schemas.openxmlformats.org/spreadsheetml/2006/main">
  <c r="C13" i="1" l="1"/>
  <c r="C34" i="1"/>
  <c r="E42" i="1"/>
  <c r="E39" i="1"/>
  <c r="D34" i="1"/>
  <c r="E34" i="1"/>
</calcChain>
</file>

<file path=xl/sharedStrings.xml><?xml version="1.0" encoding="utf-8"?>
<sst xmlns="http://schemas.openxmlformats.org/spreadsheetml/2006/main" count="51" uniqueCount="44">
  <si>
    <t>COLUMN TOTAL</t>
  </si>
  <si>
    <t>BUDGET ITEM</t>
  </si>
  <si>
    <t>Amount Spent</t>
  </si>
  <si>
    <t>ENVIRONMENT AND NATURAL RESOURCES TRUST FUND BUDGET</t>
  </si>
  <si>
    <t>Personnel (Wages and Benefits)</t>
  </si>
  <si>
    <t>Professional/Technical/Service Contracts</t>
  </si>
  <si>
    <r>
      <t>Travel expenses in Minnesota</t>
    </r>
    <r>
      <rPr>
        <sz val="11"/>
        <rFont val="Arial"/>
        <family val="2"/>
      </rPr>
      <t/>
    </r>
  </si>
  <si>
    <t>Environment and Natural Resources Trust Fund</t>
  </si>
  <si>
    <t>Legal Citation:</t>
  </si>
  <si>
    <t>Budget</t>
  </si>
  <si>
    <t xml:space="preserve">
Balance</t>
  </si>
  <si>
    <t>Status (secured or pending)</t>
  </si>
  <si>
    <t>Amount legally obligated but not yet spent</t>
  </si>
  <si>
    <t xml:space="preserve"> Budget</t>
  </si>
  <si>
    <t>Spent</t>
  </si>
  <si>
    <t>Balance</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</si>
  <si>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</si>
  <si>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</si>
  <si>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</si>
  <si>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</si>
  <si>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Length and Completion Date: </t>
    </r>
    <r>
      <rPr>
        <sz val="11"/>
        <rFont val="Calibri"/>
        <family val="2"/>
        <scheme val="minor"/>
      </rPr>
      <t xml:space="preserve"> 3 years -  June 30, 2023</t>
    </r>
  </si>
  <si>
    <r>
      <t xml:space="preserve">Project Manager:  </t>
    </r>
    <r>
      <rPr>
        <sz val="11"/>
        <rFont val="Calibri"/>
        <family val="2"/>
        <scheme val="minor"/>
      </rPr>
      <t>Dr. John Downing</t>
    </r>
  </si>
  <si>
    <t>Est. lodging ~ 30 overnights@$100</t>
  </si>
  <si>
    <r>
      <t>2 Aquaponics Growers TBD - $2,000K/yr for 2 years - Contracts will be detrmined through a competive selection process</t>
    </r>
    <r>
      <rPr>
        <b/>
        <sz val="11"/>
        <rFont val="Calibri"/>
        <family val="2"/>
        <scheme val="minor"/>
      </rPr>
      <t xml:space="preserve"> - </t>
    </r>
    <r>
      <rPr>
        <sz val="11"/>
        <rFont val="Calibri"/>
        <family val="2"/>
        <scheme val="minor"/>
      </rPr>
      <t xml:space="preserve">Aquaponics growers will be recruited to participate in this project by email or letter notification. We will seek interested growers who have the required facilities, are willing and able to follow appropriate scientific protocols, and will provide their services within our budget. </t>
    </r>
  </si>
  <si>
    <r>
      <rPr>
        <b/>
        <sz val="11"/>
        <rFont val="Calibri"/>
        <family val="2"/>
        <scheme val="minor"/>
      </rPr>
      <t>Printing</t>
    </r>
    <r>
      <rPr>
        <sz val="11"/>
        <rFont val="Calibri"/>
        <family val="2"/>
        <scheme val="minor"/>
      </rPr>
      <t xml:space="preserve"> - Handouts for outreach  meetings and manual for growers</t>
    </r>
  </si>
  <si>
    <t>secured</t>
  </si>
  <si>
    <t>Est. meals/per-diem for each trip above (some overnight) ~124 /days @$45/day=$5,580</t>
  </si>
  <si>
    <r>
      <t xml:space="preserve">Project Title: </t>
    </r>
    <r>
      <rPr>
        <sz val="11"/>
        <rFont val="Calibri"/>
        <family val="2"/>
        <scheme val="minor"/>
      </rPr>
      <t xml:space="preserve"> Increase Golden Shiner Production to Protect Aquatic Communities </t>
    </r>
  </si>
  <si>
    <t xml:space="preserve"> </t>
  </si>
  <si>
    <r>
      <t>Today's Date:  April 12</t>
    </r>
    <r>
      <rPr>
        <sz val="11"/>
        <rFont val="Calibri"/>
        <family val="2"/>
        <scheme val="minor"/>
      </rPr>
      <t>, 2019</t>
    </r>
  </si>
  <si>
    <r>
      <t xml:space="preserve">Organization:  </t>
    </r>
    <r>
      <rPr>
        <sz val="11"/>
        <rFont val="Calibri"/>
        <family val="2"/>
        <scheme val="minor"/>
      </rPr>
      <t xml:space="preserve">University of Minnesota Duluth (for MN Sea Grant) </t>
    </r>
  </si>
  <si>
    <t xml:space="preserve">Undergraduate Student Worker - TBD - Field and lab assistance $18,700 (100% salary) 37.5% FTE for each of 2 yrs </t>
  </si>
  <si>
    <t xml:space="preserve">John Downing- Project Direction and Administration $33,076 (74% Salary, 26% Fringe) 4% FTE for each of 3 yrs </t>
  </si>
  <si>
    <t xml:space="preserve">Non-State:  </t>
  </si>
  <si>
    <r>
      <t xml:space="preserve">In-Kind:  </t>
    </r>
    <r>
      <rPr>
        <sz val="11"/>
        <rFont val="Calibri"/>
        <family val="2"/>
        <scheme val="minor"/>
      </rPr>
      <t>University of MN unrecovered Indirect Cost at 54% MTDC</t>
    </r>
  </si>
  <si>
    <r>
      <t xml:space="preserve">State:    </t>
    </r>
    <r>
      <rPr>
        <sz val="11"/>
        <rFont val="Calibri"/>
        <family val="2"/>
        <scheme val="minor"/>
      </rPr>
      <t>MN DNR Aquaculture specialist Sean Sisler 40 hrs/year for 3 years, $50/hr</t>
    </r>
  </si>
  <si>
    <t>Mileage for sampling fish from ponds (Lincoln Bait in Staples area), hatchery (Tye Fish solutions near Mankato) and aquaponics (in Twin Cities area and TBD) 8 trips/yr for 3 yrs @ 300 miles/trip=7200 mi@0.58/mi = 4176</t>
  </si>
  <si>
    <t>Mileage for Outreach Meetings 3 trips (likely Twin Cities and Alexandria areas) each to 2 groups @ 300 mi/trip=1800 mi @0.58/mi=1,044</t>
  </si>
  <si>
    <t>Mileage for initial planning meetings and facility preparation (likely in Twin Cities area) 2 trips to 3 groups @ 200 miles/trip = 1200 mi@0.58/mi = 696</t>
  </si>
  <si>
    <r>
      <t xml:space="preserve">Tye Fish Solutions - Marc Tye, owner - Single Source - Produce Golden Shiners for grow-out and grow fish indoors for entire life-cycle.  $10 K/yr for 3 yrs  </t>
    </r>
    <r>
      <rPr>
        <b/>
        <u/>
        <sz val="11"/>
        <rFont val="Calibri"/>
        <family val="2"/>
        <scheme val="minor"/>
      </rPr>
      <t>Justification</t>
    </r>
    <r>
      <rPr>
        <sz val="11"/>
        <rFont val="Calibri"/>
        <family val="2"/>
        <scheme val="minor"/>
      </rPr>
      <t xml:space="preserve">-Tye Fish Solutions is the only business in Minnesota that we are aware of that produces Golden Shiner (a highly sought after bait fish) indoors and has the capacity to produce a variety of different life stages (eggs, fry, fryling, fingerling and adults). The results of Marc Tye’s work has been published in the peer-reviewed literature (Tye 2012), and he has agreed to work with our group to supply Golden Shiner for this project. Based on internet searches and inquiries with other growers in the Minnesota bait and/or aquaculture industry we have found no other businesses that grow the different life stages of Golden Shiner indoors, that are required for this study. It is illegal to import Golden Shiner from other states. </t>
    </r>
    <r>
      <rPr>
        <b/>
        <sz val="11"/>
        <rFont val="Calibri"/>
        <family val="2"/>
        <scheme val="minor"/>
      </rPr>
      <t>Competitive Pricing</t>
    </r>
    <r>
      <rPr>
        <sz val="11"/>
        <rFont val="Calibri"/>
        <family val="2"/>
        <scheme val="minor"/>
      </rPr>
      <t xml:space="preserve">- We discussed our project requirements with Dr. Chris Hartleb, University of WI– Stevens Point, and Director of the Northern Wisconsin Demonstration Facility in Bayfield WI and asked him to estimate project costs if we were to do this work in his facility. Tye Fish Solutions:  The estimated facility cost to grow Golden Shiner indoors with a recirculating aquaculture system (RAS) for 1 year would be approximately $5,000.  Personnel or consultant cost ranges from $50-$100/hr.  At 20% FTE @ $50/hr personnel cost would be $20,800/yr.  Total estimate for work performed by Tye Fish Solutions is </t>
    </r>
    <r>
      <rPr>
        <b/>
        <sz val="11"/>
        <rFont val="Calibri"/>
        <family val="2"/>
        <scheme val="minor"/>
      </rPr>
      <t>$25,800/yr.</t>
    </r>
    <r>
      <rPr>
        <sz val="11"/>
        <rFont val="Calibri"/>
        <family val="2"/>
        <scheme val="minor"/>
      </rPr>
      <t xml:space="preserve">
</t>
    </r>
  </si>
  <si>
    <r>
      <t xml:space="preserve">Lincoln Bait - Barry Thoele, owner - Single Source - Provides grow out faciities, both indoor tanks  and outdoor ponds. $10K/yr for 2.5 yrs.  </t>
    </r>
    <r>
      <rPr>
        <b/>
        <u/>
        <sz val="11"/>
        <rFont val="Calibri"/>
        <family val="2"/>
        <scheme val="minor"/>
      </rPr>
      <t>Justification</t>
    </r>
    <r>
      <rPr>
        <sz val="11"/>
        <rFont val="Calibri"/>
        <family val="2"/>
        <scheme val="minor"/>
      </rPr>
      <t xml:space="preserve"> - Lincoln Bait has the required facilities and knowledge to carry out the experimental work necessary for this project. Once fry and frylings are hatched and grown indoors they will be transferred from Tye Fish Solutions to Lincoln Bait indoor tanks and grow-out ponds. Lincoln Bait has the variety of pond sizes required for this work. Barry Thoele has worked with aquatic researchers to conduct various experiments on rearing bait (Gunderson et al. 2008) and has demonstrated his ability to follow data collection protocols in an appropriate manner so rearing conditions are documented and useful results are reported. </t>
    </r>
    <r>
      <rPr>
        <b/>
        <sz val="11"/>
        <rFont val="Calibri"/>
        <family val="2"/>
        <scheme val="minor"/>
      </rPr>
      <t>Competitive Pricing</t>
    </r>
    <r>
      <rPr>
        <sz val="11"/>
        <rFont val="Calibri"/>
        <family val="2"/>
        <scheme val="minor"/>
      </rPr>
      <t xml:space="preserve"> - See above for source of competitive pricing - Lincoln Bait – The estimated facility cost to grow Golden Shiner in experimental ponds is approximately $10,000/yr.  Personnel or consultant cost ranges from $50-$100/hr.  At 15% FTE for 7 months @ $50/hr personnel cost would be $9,048/yr.  Total estimate for work performed by Lincoln bait is </t>
    </r>
    <r>
      <rPr>
        <b/>
        <sz val="11"/>
        <rFont val="Calibri"/>
        <family val="2"/>
        <scheme val="minor"/>
      </rPr>
      <t>$19,048/yr.</t>
    </r>
  </si>
  <si>
    <r>
      <rPr>
        <b/>
        <sz val="11"/>
        <rFont val="Calibri"/>
        <family val="2"/>
        <scheme val="minor"/>
      </rPr>
      <t xml:space="preserve">Supplies  </t>
    </r>
    <r>
      <rPr>
        <sz val="11"/>
        <rFont val="Calibri"/>
        <family val="2"/>
        <scheme val="minor"/>
      </rPr>
      <t>- Measuring boards, scale, sample containers, sample preservatives, etc.</t>
    </r>
  </si>
  <si>
    <t>Don Schreiner and/or TBD Fisheries/Aquaculture Specialist $52,389 (74% Salary, 26% Fringe) 25% FTE for each of 3 yrs</t>
  </si>
  <si>
    <r>
      <t xml:space="preserve">Project Budget:  </t>
    </r>
    <r>
      <rPr>
        <sz val="11"/>
        <rFont val="Calibri"/>
        <family val="2"/>
        <scheme val="minor"/>
      </rPr>
      <t>$188,161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</si>
</sst>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409]* #,##0_);_([$$-409]* \(#,##0\);_([$$-409]* &quot;-&quot;??_);_(@_)"/>
    <numFmt numFmtId="165" formatCode="_(&quot;$&quot;* #,##0_);_(&quot;$&quot;* \(#,##0\);_(&quot;$&quot;* &quot;-&quot;??_);_(@_)"/>
    <numFmt numFmtId="166" formatCode="_([$$-409]* #,##0.00_);_([$$-409]* \(#,##0.00\);_([$$-409]*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8">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3" xfId="0" applyFont="1" applyBorder="1" applyAlignment="1">
      <alignment vertical="top" wrapText="1"/>
    </xf>
    <xf numFmtId="0" fontId="4" fillId="0" borderId="15" xfId="0" applyFont="1" applyBorder="1" applyAlignment="1">
      <alignment vertical="top" wrapText="1"/>
    </xf>
    <xf numFmtId="166" fontId="4" fillId="0" borderId="0" xfId="0" applyNumberFormat="1" applyFont="1" applyAlignment="1">
      <alignmen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3" fillId="0" borderId="12" xfId="0"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4"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6"/>
  <sheetViews>
    <sheetView tabSelected="1" view="pageBreakPreview" zoomScaleNormal="100" zoomScaleSheetLayoutView="100" zoomScalePageLayoutView="70" workbookViewId="0">
      <selection activeCell="A3" sqref="A3"/>
    </sheetView>
  </sheetViews>
  <sheetFormatPr defaultColWidth="7.85546875" defaultRowHeight="15" x14ac:dyDescent="0.2"/>
  <cols>
    <col min="1" max="1" width="84"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19</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16</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21</v>
      </c>
      <c r="B5" s="6"/>
      <c r="C5" s="6"/>
    </row>
    <row r="6" spans="1:19" s="5" customFormat="1" ht="16.149999999999999" customHeight="1" x14ac:dyDescent="0.2">
      <c r="A6" s="5" t="s">
        <v>27</v>
      </c>
      <c r="B6" s="6"/>
      <c r="C6" s="6"/>
    </row>
    <row r="7" spans="1:19" s="5" customFormat="1" ht="16.149999999999999" customHeight="1" x14ac:dyDescent="0.2">
      <c r="A7" s="5" t="s">
        <v>30</v>
      </c>
      <c r="B7" s="6"/>
      <c r="C7" s="6"/>
    </row>
    <row r="8" spans="1:19" s="5" customFormat="1" ht="16.149999999999999" customHeight="1" x14ac:dyDescent="0.2">
      <c r="A8" s="9" t="s">
        <v>43</v>
      </c>
      <c r="B8" s="6"/>
      <c r="C8" s="6"/>
    </row>
    <row r="9" spans="1:19" s="3" customFormat="1" ht="16.149999999999999" customHeight="1" x14ac:dyDescent="0.2">
      <c r="A9" s="5" t="s">
        <v>20</v>
      </c>
      <c r="B9" s="6"/>
      <c r="C9" s="6"/>
      <c r="D9" s="5"/>
      <c r="E9" s="5"/>
      <c r="F9" s="5"/>
      <c r="G9" s="5"/>
      <c r="H9" s="5"/>
      <c r="I9" s="5"/>
      <c r="J9" s="5"/>
      <c r="K9" s="5"/>
    </row>
    <row r="10" spans="1:19" s="5" customFormat="1" ht="16.149999999999999" customHeight="1" x14ac:dyDescent="0.2">
      <c r="A10" s="12" t="s">
        <v>29</v>
      </c>
      <c r="B10" s="6"/>
      <c r="C10" s="6"/>
      <c r="D10" s="22"/>
      <c r="E10" s="22"/>
    </row>
    <row r="11" spans="1:19" ht="33.6" customHeight="1" thickBot="1" x14ac:dyDescent="0.3">
      <c r="A11" s="27" t="s">
        <v>3</v>
      </c>
      <c r="B11" s="28"/>
      <c r="C11" s="26" t="s">
        <v>9</v>
      </c>
      <c r="D11" s="25" t="s">
        <v>2</v>
      </c>
      <c r="E11" s="26" t="s">
        <v>10</v>
      </c>
      <c r="F11" s="7"/>
      <c r="G11" s="7"/>
      <c r="H11" s="7"/>
      <c r="I11" s="7"/>
      <c r="J11" s="7"/>
      <c r="K11" s="7"/>
      <c r="L11" s="7"/>
    </row>
    <row r="12" spans="1:19" ht="15.75" thickTop="1" x14ac:dyDescent="0.2">
      <c r="A12" s="46" t="s">
        <v>1</v>
      </c>
      <c r="B12" s="47"/>
      <c r="C12" s="21"/>
      <c r="D12" s="33"/>
      <c r="E12" s="34"/>
      <c r="F12" s="7"/>
      <c r="G12" s="7"/>
      <c r="H12" s="7"/>
      <c r="I12" s="7"/>
      <c r="J12" s="7"/>
      <c r="K12" s="7"/>
      <c r="L12" s="7"/>
    </row>
    <row r="13" spans="1:19" x14ac:dyDescent="0.2">
      <c r="A13" s="48" t="s">
        <v>4</v>
      </c>
      <c r="B13" s="49"/>
      <c r="C13" s="14">
        <f>33076+52389+18700</f>
        <v>104165</v>
      </c>
      <c r="D13" s="32">
        <v>0</v>
      </c>
      <c r="E13" s="32"/>
      <c r="F13" s="8"/>
      <c r="G13" s="8"/>
      <c r="H13" s="8"/>
      <c r="I13" s="8"/>
      <c r="J13" s="8"/>
      <c r="K13" s="8"/>
      <c r="L13" s="8"/>
      <c r="M13" s="2"/>
    </row>
    <row r="14" spans="1:19" x14ac:dyDescent="0.2">
      <c r="A14" s="45" t="s">
        <v>32</v>
      </c>
      <c r="B14" s="36"/>
      <c r="C14" s="14"/>
      <c r="D14" s="32"/>
      <c r="E14" s="32"/>
      <c r="F14" s="8"/>
      <c r="G14" s="8"/>
      <c r="H14" s="8"/>
      <c r="I14" s="8"/>
      <c r="J14" s="8"/>
      <c r="K14" s="8"/>
      <c r="L14" s="8"/>
      <c r="M14" s="2"/>
    </row>
    <row r="15" spans="1:19" ht="27.75" customHeight="1" x14ac:dyDescent="0.2">
      <c r="A15" s="50" t="s">
        <v>42</v>
      </c>
      <c r="B15" s="51"/>
      <c r="C15" s="14"/>
      <c r="D15" s="32"/>
      <c r="E15" s="32"/>
      <c r="F15" s="8"/>
      <c r="G15" s="8"/>
      <c r="H15" s="8"/>
      <c r="I15" s="8"/>
      <c r="J15" s="8"/>
      <c r="K15" s="8"/>
      <c r="L15" s="8"/>
      <c r="M15" s="2"/>
    </row>
    <row r="16" spans="1:19" x14ac:dyDescent="0.2">
      <c r="A16" s="54" t="s">
        <v>31</v>
      </c>
      <c r="B16" s="54"/>
      <c r="C16" s="24"/>
      <c r="D16" s="24"/>
      <c r="E16" s="24"/>
      <c r="F16" s="8"/>
      <c r="G16" s="8"/>
      <c r="H16" s="8"/>
      <c r="I16" s="8"/>
      <c r="J16" s="8"/>
      <c r="K16" s="8"/>
      <c r="L16" s="8"/>
      <c r="M16" s="2"/>
    </row>
    <row r="17" spans="1:13" x14ac:dyDescent="0.2">
      <c r="B17" s="1"/>
      <c r="C17" s="24">
        <v>0</v>
      </c>
      <c r="D17" s="24"/>
      <c r="E17" s="24"/>
      <c r="F17" s="8"/>
      <c r="G17" s="8"/>
      <c r="H17" s="8"/>
      <c r="I17" s="8"/>
      <c r="J17" s="8"/>
      <c r="K17" s="8"/>
      <c r="L17" s="8"/>
      <c r="M17" s="2"/>
    </row>
    <row r="18" spans="1:13" x14ac:dyDescent="0.2">
      <c r="A18" s="48" t="s">
        <v>5</v>
      </c>
      <c r="B18" s="49"/>
      <c r="C18" s="14"/>
      <c r="D18" s="14"/>
      <c r="E18" s="14"/>
      <c r="F18" s="8"/>
      <c r="G18" s="8"/>
      <c r="H18" s="8"/>
      <c r="I18" s="8"/>
      <c r="J18" s="8"/>
      <c r="K18" s="8"/>
      <c r="L18" s="8"/>
      <c r="M18" s="2"/>
    </row>
    <row r="19" spans="1:13" ht="213.75" customHeight="1" x14ac:dyDescent="0.2">
      <c r="A19" s="52" t="s">
        <v>39</v>
      </c>
      <c r="B19" s="53"/>
      <c r="C19" s="14">
        <v>30000</v>
      </c>
      <c r="D19" s="14"/>
      <c r="E19" s="14"/>
      <c r="F19" s="8"/>
      <c r="G19" s="8"/>
      <c r="H19" s="8"/>
      <c r="I19" s="8"/>
      <c r="J19" s="8"/>
      <c r="K19" s="8"/>
      <c r="L19" s="8"/>
      <c r="M19" s="2"/>
    </row>
    <row r="20" spans="1:13" hidden="1" x14ac:dyDescent="0.2">
      <c r="A20" s="43"/>
      <c r="B20" s="44"/>
      <c r="C20" s="14"/>
      <c r="D20" s="14"/>
      <c r="E20" s="14"/>
      <c r="F20" s="8"/>
      <c r="G20" s="8"/>
      <c r="H20" s="8"/>
      <c r="I20" s="8"/>
      <c r="J20" s="8"/>
      <c r="K20" s="8"/>
      <c r="L20" s="8"/>
      <c r="M20" s="2"/>
    </row>
    <row r="21" spans="1:13" ht="165" customHeight="1" x14ac:dyDescent="0.2">
      <c r="A21" s="52" t="s">
        <v>40</v>
      </c>
      <c r="B21" s="53"/>
      <c r="C21" s="14">
        <v>25000</v>
      </c>
      <c r="D21" s="14"/>
      <c r="E21" s="14"/>
      <c r="F21" s="8"/>
      <c r="G21" s="8"/>
      <c r="H21" s="8"/>
      <c r="I21" s="8"/>
      <c r="J21" s="8"/>
      <c r="K21" s="8"/>
      <c r="L21" s="8"/>
      <c r="M21" s="2"/>
    </row>
    <row r="22" spans="1:13" x14ac:dyDescent="0.2">
      <c r="A22" s="35"/>
      <c r="B22" s="36"/>
      <c r="C22" s="14"/>
      <c r="D22" s="14"/>
      <c r="E22" s="14"/>
      <c r="F22" s="8"/>
      <c r="G22" s="8"/>
      <c r="H22" s="8"/>
      <c r="I22" s="8"/>
      <c r="J22" s="8"/>
      <c r="K22" s="8"/>
      <c r="L22" s="8"/>
      <c r="M22" s="2"/>
    </row>
    <row r="23" spans="1:13" ht="57.6" customHeight="1" x14ac:dyDescent="0.2">
      <c r="A23" s="50" t="s">
        <v>23</v>
      </c>
      <c r="B23" s="51"/>
      <c r="C23" s="14">
        <v>8000</v>
      </c>
      <c r="D23" s="14">
        <v>0</v>
      </c>
      <c r="E23" s="14"/>
      <c r="F23" s="8"/>
      <c r="G23" s="8"/>
      <c r="H23" s="8"/>
      <c r="I23" s="8"/>
      <c r="J23" s="8"/>
      <c r="K23" s="8"/>
      <c r="L23" s="8"/>
      <c r="M23" s="2"/>
    </row>
    <row r="24" spans="1:13" x14ac:dyDescent="0.2">
      <c r="A24" s="38"/>
      <c r="B24" s="39"/>
      <c r="C24" s="14"/>
      <c r="D24" s="14"/>
      <c r="E24" s="14"/>
      <c r="F24" s="8"/>
      <c r="G24" s="8"/>
      <c r="H24" s="8"/>
      <c r="I24" s="8"/>
      <c r="J24" s="8"/>
      <c r="K24" s="8"/>
      <c r="L24" s="8"/>
      <c r="M24" s="2"/>
    </row>
    <row r="25" spans="1:13" x14ac:dyDescent="0.2">
      <c r="A25" s="50" t="s">
        <v>41</v>
      </c>
      <c r="B25" s="49"/>
      <c r="C25" s="14">
        <v>3500</v>
      </c>
      <c r="D25" s="14">
        <v>0</v>
      </c>
      <c r="E25" s="14"/>
      <c r="F25" s="8"/>
      <c r="G25" s="8"/>
      <c r="H25" s="8"/>
      <c r="I25" s="8"/>
      <c r="J25" s="8"/>
      <c r="K25" s="8"/>
      <c r="L25" s="8"/>
      <c r="M25" s="2"/>
    </row>
    <row r="26" spans="1:13" x14ac:dyDescent="0.2">
      <c r="A26" s="50" t="s">
        <v>24</v>
      </c>
      <c r="B26" s="57"/>
      <c r="C26" s="14">
        <v>3000</v>
      </c>
      <c r="D26" s="14">
        <v>0</v>
      </c>
      <c r="E26" s="14"/>
    </row>
    <row r="27" spans="1:13" x14ac:dyDescent="0.2">
      <c r="A27" s="48" t="s">
        <v>6</v>
      </c>
      <c r="B27" s="49"/>
      <c r="C27" s="14"/>
      <c r="D27" s="14"/>
      <c r="E27" s="14"/>
      <c r="F27" s="7"/>
      <c r="G27" s="7"/>
      <c r="H27" s="7"/>
      <c r="I27" s="7"/>
      <c r="J27" s="7"/>
      <c r="K27" s="7"/>
      <c r="L27" s="7"/>
      <c r="M27" s="7"/>
    </row>
    <row r="28" spans="1:13" ht="30" customHeight="1" x14ac:dyDescent="0.2">
      <c r="A28" s="52" t="s">
        <v>38</v>
      </c>
      <c r="B28" s="53"/>
      <c r="C28" s="15">
        <v>696</v>
      </c>
      <c r="D28" s="14"/>
      <c r="E28" s="14"/>
      <c r="F28" s="7"/>
      <c r="G28" s="7"/>
      <c r="H28" s="7"/>
      <c r="I28" s="7"/>
      <c r="J28" s="7"/>
      <c r="K28" s="7"/>
      <c r="L28" s="7"/>
      <c r="M28" s="7"/>
    </row>
    <row r="29" spans="1:13" ht="30.75" customHeight="1" x14ac:dyDescent="0.2">
      <c r="A29" s="52" t="s">
        <v>36</v>
      </c>
      <c r="B29" s="53"/>
      <c r="C29" s="15">
        <v>4176</v>
      </c>
      <c r="D29" s="14"/>
      <c r="E29" s="14"/>
      <c r="F29" s="42"/>
      <c r="G29" s="7"/>
      <c r="H29" s="7"/>
      <c r="I29" s="7"/>
      <c r="J29" s="7"/>
      <c r="K29" s="7"/>
      <c r="L29" s="7"/>
      <c r="M29" s="7"/>
    </row>
    <row r="30" spans="1:13" ht="33.75" customHeight="1" x14ac:dyDescent="0.2">
      <c r="A30" s="52" t="s">
        <v>37</v>
      </c>
      <c r="B30" s="53"/>
      <c r="C30" s="15">
        <v>1044</v>
      </c>
      <c r="D30" s="14"/>
      <c r="E30" s="14"/>
      <c r="F30" s="7"/>
      <c r="G30" s="7"/>
      <c r="H30" s="7"/>
      <c r="I30" s="7"/>
      <c r="J30" s="7"/>
      <c r="K30" s="7"/>
      <c r="L30" s="7"/>
      <c r="M30" s="7"/>
    </row>
    <row r="31" spans="1:13" x14ac:dyDescent="0.2">
      <c r="A31" s="37" t="s">
        <v>22</v>
      </c>
      <c r="B31" s="36"/>
      <c r="C31" s="15">
        <v>3000</v>
      </c>
      <c r="D31" s="14"/>
      <c r="E31" s="14"/>
      <c r="F31" s="7"/>
      <c r="G31" s="7"/>
      <c r="H31" s="7"/>
      <c r="I31" s="7"/>
      <c r="J31" s="7"/>
      <c r="K31" s="7"/>
      <c r="L31" s="7"/>
      <c r="M31" s="7"/>
    </row>
    <row r="32" spans="1:13" x14ac:dyDescent="0.2">
      <c r="A32" s="50" t="s">
        <v>26</v>
      </c>
      <c r="B32" s="49"/>
      <c r="C32" s="14">
        <v>5580</v>
      </c>
      <c r="D32" s="14">
        <v>0</v>
      </c>
      <c r="E32" s="14"/>
    </row>
    <row r="33" spans="1:5" x14ac:dyDescent="0.2">
      <c r="A33" s="40"/>
      <c r="B33" s="41"/>
      <c r="C33" s="14"/>
      <c r="D33" s="16"/>
      <c r="E33" s="16"/>
    </row>
    <row r="34" spans="1:5" s="2" customFormat="1" x14ac:dyDescent="0.2">
      <c r="A34" s="55" t="s">
        <v>0</v>
      </c>
      <c r="B34" s="56"/>
      <c r="C34" s="16">
        <f>SUM(C13:C32)</f>
        <v>188161</v>
      </c>
      <c r="D34" s="16">
        <f>SUM(D13:D32)</f>
        <v>0</v>
      </c>
      <c r="E34" s="16">
        <f>SUM(E13:E32)</f>
        <v>0</v>
      </c>
    </row>
    <row r="35" spans="1:5" s="2" customFormat="1" x14ac:dyDescent="0.2">
      <c r="B35" s="20"/>
      <c r="C35" s="20"/>
      <c r="D35" s="20"/>
      <c r="E35" s="20"/>
    </row>
    <row r="36" spans="1:5" s="2" customFormat="1" ht="30" x14ac:dyDescent="0.2">
      <c r="A36" s="29" t="s">
        <v>17</v>
      </c>
      <c r="B36" s="30" t="s">
        <v>11</v>
      </c>
      <c r="C36" s="30" t="s">
        <v>13</v>
      </c>
      <c r="D36" s="30" t="s">
        <v>14</v>
      </c>
      <c r="E36" s="30" t="s">
        <v>15</v>
      </c>
    </row>
    <row r="37" spans="1:5" s="2" customFormat="1" x14ac:dyDescent="0.25">
      <c r="A37" s="19" t="s">
        <v>33</v>
      </c>
      <c r="B37" s="17" t="s">
        <v>28</v>
      </c>
      <c r="C37" s="18" t="s">
        <v>28</v>
      </c>
      <c r="D37" s="18">
        <v>0</v>
      </c>
      <c r="E37" s="18" t="s">
        <v>28</v>
      </c>
    </row>
    <row r="38" spans="1:5" s="2" customFormat="1" ht="15" customHeight="1" x14ac:dyDescent="0.25">
      <c r="A38" s="19" t="s">
        <v>35</v>
      </c>
      <c r="B38" s="17" t="s">
        <v>25</v>
      </c>
      <c r="C38" s="18">
        <v>6000</v>
      </c>
      <c r="D38" s="18">
        <v>0</v>
      </c>
      <c r="E38" s="18"/>
    </row>
    <row r="39" spans="1:5" s="2" customFormat="1" x14ac:dyDescent="0.25">
      <c r="A39" s="19" t="s">
        <v>34</v>
      </c>
      <c r="B39" s="17" t="s">
        <v>25</v>
      </c>
      <c r="C39" s="18">
        <v>101607</v>
      </c>
      <c r="D39" s="18">
        <v>0</v>
      </c>
      <c r="E39" s="18">
        <f t="shared" ref="E39" si="0">C39-D39</f>
        <v>101607</v>
      </c>
    </row>
    <row r="40" spans="1:5" s="2" customFormat="1" x14ac:dyDescent="0.25">
      <c r="A40" s="13"/>
      <c r="B40" s="23"/>
      <c r="C40" s="23"/>
      <c r="D40" s="23"/>
      <c r="E40" s="23"/>
    </row>
    <row r="41" spans="1:5" s="2" customFormat="1" ht="45" x14ac:dyDescent="0.2">
      <c r="A41" s="31" t="s">
        <v>18</v>
      </c>
      <c r="B41" s="30" t="s">
        <v>12</v>
      </c>
      <c r="C41" s="30" t="s">
        <v>9</v>
      </c>
      <c r="D41" s="30" t="s">
        <v>14</v>
      </c>
      <c r="E41" s="30" t="s">
        <v>15</v>
      </c>
    </row>
    <row r="42" spans="1:5" s="2" customFormat="1" x14ac:dyDescent="0.25">
      <c r="A42" s="19"/>
      <c r="B42" s="17"/>
      <c r="C42" s="18">
        <v>0</v>
      </c>
      <c r="D42" s="18">
        <v>0</v>
      </c>
      <c r="E42" s="18">
        <f t="shared" ref="E42" si="1">C42-D42</f>
        <v>0</v>
      </c>
    </row>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c r="D48" s="2" t="s">
        <v>28</v>
      </c>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sheetData>
  <mergeCells count="16">
    <mergeCell ref="A25:B25"/>
    <mergeCell ref="A34:B34"/>
    <mergeCell ref="A26:B26"/>
    <mergeCell ref="A27:B27"/>
    <mergeCell ref="A32:B32"/>
    <mergeCell ref="A28:B28"/>
    <mergeCell ref="A29:B29"/>
    <mergeCell ref="A30:B30"/>
    <mergeCell ref="A12:B12"/>
    <mergeCell ref="A13:B13"/>
    <mergeCell ref="A15:B15"/>
    <mergeCell ref="A18:B18"/>
    <mergeCell ref="A23:B23"/>
    <mergeCell ref="A19:B19"/>
    <mergeCell ref="A21:B21"/>
    <mergeCell ref="A16:B16"/>
  </mergeCells>
  <phoneticPr fontId="1" type="noConversion"/>
  <pageMargins left="0.5" right="0.5" top="0.5" bottom="0.5" header="0.25" footer="0"/>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2019-04-13T17:11:05Z</cp:lastPrinted>
  <dcterms:created xsi:type="dcterms:W3CDTF">2001-02-08T10:40:59Z</dcterms:created>
  <dcterms:modified xsi:type="dcterms:W3CDTF">2019-05-08T23:29:27Z</dcterms:modified>
</cp:coreProperties>
</file>