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Budget'!$A$1:$E$38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E38" i="1"/>
  <c r="E33" i="1"/>
  <c r="E32" i="1"/>
  <c r="E27" i="1"/>
  <c r="E31" i="1"/>
  <c r="D28" i="1"/>
  <c r="C28" i="1"/>
  <c r="E25" i="1"/>
  <c r="E23" i="1"/>
  <c r="E21" i="1"/>
  <c r="E20" i="1"/>
  <c r="E18" i="1"/>
  <c r="E13" i="1"/>
  <c r="E28" i="1"/>
</calcChain>
</file>

<file path=xl/sharedStrings.xml><?xml version="1.0" encoding="utf-8"?>
<sst xmlns="http://schemas.openxmlformats.org/spreadsheetml/2006/main" count="47" uniqueCount="42">
  <si>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</si>
  <si>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</si>
  <si>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</si>
  <si>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</si>
  <si>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</si>
  <si>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</si>
  <si>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</si>
  <si>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</si>
  <si>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</si>
  <si>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</si>
  <si>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</si>
  <si>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</si>
  <si>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</si>
  <si>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</si>
  <si>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</si>
  <si>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</si>
  <si>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</si>
  <si>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</si>
  <si>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</si>
  <si>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</si>
  <si>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</si>
  <si>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</si>
  <si>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</si>
  <si>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</si>
  <si>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Rebecca Montgomery</t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</si>
  <si>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</si>
  <si>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June 30, 2023</t>
    </r>
  </si>
  <si>
    <r>
      <t xml:space="preserve">Project Title: </t>
    </r>
    <r>
      <rPr>
        <sz val="11"/>
        <rFont val="Calibri"/>
        <family val="2"/>
        <scheme val="minor"/>
      </rPr>
      <t xml:space="preserve"> Prescribed Burning for Brushland-dependent Species-Phase II</t>
    </r>
  </si>
  <si>
    <t xml:space="preserve"> </t>
  </si>
  <si>
    <t>Tablet rental for data entry, waders for high water work</t>
  </si>
  <si>
    <t>Salary and fringe (45.9%) for 1 graduate student for 2 years (0.25 FTE; $49,077)</t>
  </si>
  <si>
    <t>Dr. Charlotte Roy's time (5% time) and Dr. Lindsey Shartell's time (5%), 66% salary 34% benefit, 2 years , $17,080</t>
  </si>
  <si>
    <t>Unrecovered indirect costs @ 54% of modified total direct cost base of $155541 = $83,922</t>
  </si>
  <si>
    <t>M.L. 2016, Chp. 186, Sec. 2, Subd. 08d; Evaluate Prescribed Burning Techniques to Improve Habitat Management for Brushland Species</t>
  </si>
  <si>
    <t>Today's Date:  April 10, 2019</t>
  </si>
  <si>
    <t>Research Technicians (2 summers; 4 persons x 9 weeks x 40 h/week x 15/h + fringe); 66% salary, 36% benefits); $60,000</t>
  </si>
  <si>
    <t>pending</t>
  </si>
  <si>
    <t>Project manager (4% time), 74% salary 26% benefits, 2 yrs, Dr. Rebecca Montgomery; $15,620</t>
  </si>
  <si>
    <t>Field coordinator (4% time), 74% salary 26% benefits, 2 yrs, Dr. Lee Frelich; $7231</t>
  </si>
  <si>
    <r>
      <t xml:space="preserve">Project Budget: </t>
    </r>
    <r>
      <rPr>
        <sz val="11"/>
        <rFont val="Calibri"/>
        <family val="2"/>
        <scheme val="minor"/>
      </rPr>
      <t>$147,428</t>
    </r>
  </si>
  <si>
    <t>University Fleet Rental (2 yrs * 4000$ = $8000); Lodging at Cloquet Forestry Center for two people ( 2 yrs * 3 months * 500$ per month * 2 people = 6000$)</t>
  </si>
  <si>
    <t>Travel expenses in Minnesota - in accordance with UMN Travel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</si>
</sst>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12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</font>
    <font>
      <sz val="11"/>
      <color rgb="FF000000"/>
      <name val="Calibri"/>
    </font>
    <font>
      <u/>
      <sz val="10"/>
      <color theme="10"/>
      <name val="Arial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5" borderId="4" xfId="0" applyFont="1" applyFill="1" applyBorder="1" applyAlignment="1">
      <alignment vertical="top" wrapText="1"/>
    </xf>
    <xf numFmtId="49" fontId="9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8" fillId="4" borderId="3" xfId="0" applyNumberFormat="1" applyFont="1" applyFill="1" applyBorder="1" applyAlignment="1">
      <alignment wrapText="1"/>
    </xf>
    <xf numFmtId="166" fontId="3" fillId="0" borderId="0" xfId="0" applyNumberFormat="1" applyFont="1" applyBorder="1" applyAlignment="1">
      <alignment vertical="top" wrapText="1"/>
    </xf>
    <xf numFmtId="9" fontId="3" fillId="0" borderId="0" xfId="0" applyNumberFormat="1" applyFont="1" applyBorder="1" applyAlignment="1">
      <alignment vertical="top" wrapText="1"/>
    </xf>
    <xf numFmtId="9" fontId="2" fillId="0" borderId="0" xfId="0" applyNumberFormat="1" applyFont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2"/>
  <sheetViews>
    <sheetView tabSelected="1" view="pageBreakPreview" topLeftCell="A4" zoomScaleSheetLayoutView="100" workbookViewId="0">
      <selection activeCell="B16" sqref="B16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7.140625" style="1" customWidth="1"/>
    <col min="11" max="11" width="18.42578125" style="1" customWidth="1"/>
    <col min="12" max="12" width="19.28515625" style="1" customWidth="1"/>
    <col min="13" max="16384" width="7.85546875" style="1"/>
  </cols>
  <sheetData>
    <row r="1" spans="1:19" x14ac:dyDescent="0.2">
      <c r="A1" s="7" t="s">
        <v>23</v>
      </c>
      <c r="B1" s="2"/>
      <c r="C1" s="2"/>
    </row>
    <row r="2" spans="1:19" s="5" customFormat="1" x14ac:dyDescent="0.2">
      <c r="A2" s="6" t="s">
        <v>6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20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7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24</v>
      </c>
      <c r="B5" s="6"/>
      <c r="C5" s="6"/>
    </row>
    <row r="6" spans="1:19" s="5" customFormat="1" ht="16.350000000000001" customHeight="1" x14ac:dyDescent="0.2">
      <c r="A6" s="5" t="s">
        <v>27</v>
      </c>
      <c r="B6" s="6"/>
      <c r="C6" s="6"/>
    </row>
    <row r="7" spans="1:19" s="5" customFormat="1" ht="16.350000000000001" customHeight="1" x14ac:dyDescent="0.2">
      <c r="A7" s="5" t="s">
        <v>25</v>
      </c>
      <c r="B7" s="6"/>
      <c r="C7" s="6"/>
    </row>
    <row r="8" spans="1:19" s="5" customFormat="1" ht="16.350000000000001" customHeight="1" x14ac:dyDescent="0.2">
      <c r="A8" s="9" t="s">
        <v>39</v>
      </c>
      <c r="B8" s="6"/>
      <c r="C8" s="6"/>
    </row>
    <row r="9" spans="1:19" s="3" customFormat="1" ht="16.350000000000001" customHeight="1" x14ac:dyDescent="0.2">
      <c r="A9" s="5" t="s">
        <v>26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8</v>
      </c>
      <c r="D11" s="25" t="s">
        <v>2</v>
      </c>
      <c r="E11" s="26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6" t="s">
        <v>1</v>
      </c>
      <c r="B12" s="5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6" t="s">
        <v>4</v>
      </c>
      <c r="B13" s="47"/>
      <c r="C13" s="14">
        <v>131928</v>
      </c>
      <c r="D13" s="32">
        <v>0</v>
      </c>
      <c r="E13" s="32">
        <f>C13-D13</f>
        <v>131928</v>
      </c>
      <c r="F13" s="8"/>
      <c r="G13" s="43"/>
      <c r="H13" s="8"/>
      <c r="I13" s="8"/>
      <c r="J13" s="8"/>
      <c r="K13" s="8"/>
      <c r="L13" s="8"/>
      <c r="M13" s="2"/>
    </row>
    <row r="14" spans="1:19" ht="30" x14ac:dyDescent="0.2">
      <c r="A14" s="37" t="s">
        <v>37</v>
      </c>
      <c r="B14" s="36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" x14ac:dyDescent="0.2">
      <c r="A15" s="38" t="s">
        <v>38</v>
      </c>
      <c r="B15" s="36"/>
      <c r="C15" s="14"/>
      <c r="D15" s="32"/>
      <c r="E15" s="32"/>
      <c r="F15" s="8"/>
      <c r="G15" s="8"/>
      <c r="H15" s="44"/>
      <c r="I15" s="8"/>
      <c r="J15" s="8"/>
      <c r="K15" s="8"/>
      <c r="L15" s="8"/>
      <c r="M15" s="2"/>
    </row>
    <row r="16" spans="1:19" ht="30" x14ac:dyDescent="0.2">
      <c r="A16" s="39" t="s">
        <v>35</v>
      </c>
      <c r="B16" s="36"/>
      <c r="C16" s="14"/>
      <c r="D16" s="32"/>
      <c r="E16" s="32"/>
      <c r="F16" s="8"/>
      <c r="G16" s="43"/>
      <c r="H16" s="8"/>
      <c r="I16" s="8"/>
      <c r="J16" s="8"/>
      <c r="K16" s="8"/>
      <c r="L16" s="8"/>
      <c r="M16" s="2"/>
    </row>
    <row r="17" spans="1:13" x14ac:dyDescent="0.2">
      <c r="A17" s="54" t="s">
        <v>30</v>
      </c>
      <c r="B17" s="55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54"/>
      <c r="B18" s="55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6" t="s">
        <v>5</v>
      </c>
      <c r="B19" s="4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54" t="s">
        <v>29</v>
      </c>
      <c r="B20" s="55"/>
      <c r="C20" s="14">
        <v>1500</v>
      </c>
      <c r="D20" s="14">
        <v>0</v>
      </c>
      <c r="E20" s="14">
        <f t="shared" ref="E20" si="1">C20-D20</f>
        <v>1500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6"/>
      <c r="B21" s="47"/>
      <c r="C21" s="14">
        <v>0</v>
      </c>
      <c r="D21" s="14">
        <v>0</v>
      </c>
      <c r="E21" s="14">
        <f t="shared" ref="E21" si="2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6" t="s">
        <v>10</v>
      </c>
      <c r="B22" s="47"/>
      <c r="C22" s="14"/>
      <c r="D22" s="14"/>
      <c r="E22" s="14"/>
    </row>
    <row r="23" spans="1:13" x14ac:dyDescent="0.2">
      <c r="A23" s="52"/>
      <c r="B23" s="53"/>
      <c r="C23" s="14">
        <v>0</v>
      </c>
      <c r="D23" s="14">
        <v>0</v>
      </c>
      <c r="E23" s="14">
        <f t="shared" ref="E23" si="3">C23-D23</f>
        <v>0</v>
      </c>
      <c r="K23" s="7"/>
    </row>
    <row r="24" spans="1:13" x14ac:dyDescent="0.2">
      <c r="A24" s="46" t="s">
        <v>41</v>
      </c>
      <c r="B24" s="47"/>
      <c r="C24" s="14"/>
      <c r="D24" s="14"/>
      <c r="E24" s="14"/>
      <c r="F24" s="7"/>
      <c r="G24" s="7"/>
      <c r="H24" s="7"/>
      <c r="I24" s="7"/>
      <c r="J24" s="7"/>
      <c r="K24" s="7"/>
      <c r="L24" s="7"/>
      <c r="M24" s="7"/>
    </row>
    <row r="25" spans="1:13" ht="30.75" customHeight="1" x14ac:dyDescent="0.2">
      <c r="A25" s="54" t="s">
        <v>40</v>
      </c>
      <c r="B25" s="55"/>
      <c r="C25" s="15">
        <f>8000+6000</f>
        <v>14000</v>
      </c>
      <c r="D25" s="14">
        <v>0</v>
      </c>
      <c r="E25" s="14">
        <f t="shared" ref="E25" si="4">C25-D25</f>
        <v>14000</v>
      </c>
      <c r="H25" s="45"/>
    </row>
    <row r="26" spans="1:13" x14ac:dyDescent="0.2">
      <c r="A26" s="46" t="s">
        <v>11</v>
      </c>
      <c r="B26" s="47"/>
      <c r="C26" s="15"/>
      <c r="D26" s="14"/>
      <c r="E26" s="14"/>
    </row>
    <row r="27" spans="1:13" s="2" customFormat="1" ht="15.75" thickBot="1" x14ac:dyDescent="0.25">
      <c r="A27" s="48"/>
      <c r="B27" s="49"/>
      <c r="C27" s="16">
        <v>0</v>
      </c>
      <c r="D27" s="16">
        <v>0</v>
      </c>
      <c r="E27" s="16">
        <f t="shared" ref="E27" si="5">C27-D27</f>
        <v>0</v>
      </c>
    </row>
    <row r="28" spans="1:13" s="2" customFormat="1" ht="15.75" thickTop="1" x14ac:dyDescent="0.2">
      <c r="A28" s="50" t="s">
        <v>0</v>
      </c>
      <c r="B28" s="51"/>
      <c r="C28" s="17">
        <f>SUM(C13:C27)</f>
        <v>147428</v>
      </c>
      <c r="D28" s="17">
        <f>SUM(D13:D27)</f>
        <v>0</v>
      </c>
      <c r="E28" s="17">
        <f>SUM(E13:E27)</f>
        <v>147428</v>
      </c>
      <c r="K28" s="8"/>
      <c r="L28" s="8"/>
    </row>
    <row r="29" spans="1:13" s="2" customFormat="1" x14ac:dyDescent="0.2">
      <c r="B29" s="21"/>
      <c r="C29" s="21"/>
      <c r="D29" s="21"/>
      <c r="E29" s="21"/>
    </row>
    <row r="30" spans="1:13" s="2" customFormat="1" ht="30" x14ac:dyDescent="0.2">
      <c r="A30" s="29" t="s">
        <v>21</v>
      </c>
      <c r="B30" s="30" t="s">
        <v>12</v>
      </c>
      <c r="C30" s="30" t="s">
        <v>14</v>
      </c>
      <c r="D30" s="30" t="s">
        <v>15</v>
      </c>
      <c r="E30" s="30" t="s">
        <v>16</v>
      </c>
    </row>
    <row r="31" spans="1:13" s="2" customFormat="1" x14ac:dyDescent="0.25">
      <c r="A31" s="20" t="s">
        <v>17</v>
      </c>
      <c r="B31" s="18"/>
      <c r="C31" s="19">
        <v>0</v>
      </c>
      <c r="D31" s="19">
        <v>0</v>
      </c>
      <c r="E31" s="19">
        <f>C31-D31</f>
        <v>0</v>
      </c>
    </row>
    <row r="32" spans="1:13" s="2" customFormat="1" ht="15" customHeight="1" x14ac:dyDescent="0.25">
      <c r="A32" s="20" t="s">
        <v>18</v>
      </c>
      <c r="B32" s="18"/>
      <c r="C32" s="19">
        <v>0</v>
      </c>
      <c r="D32" s="19">
        <v>0</v>
      </c>
      <c r="E32" s="19">
        <f t="shared" ref="E32:E33" si="6">C32-D32</f>
        <v>0</v>
      </c>
    </row>
    <row r="33" spans="1:5" s="2" customFormat="1" x14ac:dyDescent="0.25">
      <c r="A33" s="20" t="s">
        <v>19</v>
      </c>
      <c r="B33" s="18"/>
      <c r="C33" s="19">
        <v>101002</v>
      </c>
      <c r="D33" s="19">
        <v>0</v>
      </c>
      <c r="E33" s="19">
        <f t="shared" si="6"/>
        <v>101002</v>
      </c>
    </row>
    <row r="34" spans="1:5" s="2" customFormat="1" ht="30" x14ac:dyDescent="0.25">
      <c r="A34" s="41" t="s">
        <v>31</v>
      </c>
      <c r="B34" s="24" t="s">
        <v>36</v>
      </c>
      <c r="C34" s="24" t="s">
        <v>28</v>
      </c>
      <c r="D34" s="24"/>
      <c r="E34" s="24"/>
    </row>
    <row r="35" spans="1:5" s="2" customFormat="1" ht="30" x14ac:dyDescent="0.25">
      <c r="A35" s="42" t="s">
        <v>32</v>
      </c>
      <c r="B35" s="24" t="s">
        <v>36</v>
      </c>
      <c r="C35" s="24" t="s">
        <v>28</v>
      </c>
      <c r="D35" s="24"/>
      <c r="E35" s="24"/>
    </row>
    <row r="36" spans="1:5" s="2" customFormat="1" x14ac:dyDescent="0.25">
      <c r="A36" s="13"/>
      <c r="B36" s="24"/>
      <c r="C36" s="24"/>
      <c r="D36" s="24"/>
      <c r="E36" s="24"/>
    </row>
    <row r="37" spans="1:5" s="2" customFormat="1" ht="45" x14ac:dyDescent="0.2">
      <c r="A37" s="31" t="s">
        <v>22</v>
      </c>
      <c r="B37" s="30" t="s">
        <v>13</v>
      </c>
      <c r="C37" s="30" t="s">
        <v>8</v>
      </c>
      <c r="D37" s="30" t="s">
        <v>15</v>
      </c>
      <c r="E37" s="30" t="s">
        <v>16</v>
      </c>
    </row>
    <row r="38" spans="1:5" s="2" customFormat="1" ht="30" x14ac:dyDescent="0.25">
      <c r="A38" s="40" t="s">
        <v>33</v>
      </c>
      <c r="B38" s="18"/>
      <c r="C38" s="19">
        <v>267000</v>
      </c>
      <c r="D38" s="19">
        <v>241000</v>
      </c>
      <c r="E38" s="19">
        <f t="shared" ref="E38" si="7">C38-D38</f>
        <v>26000</v>
      </c>
    </row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</sheetData>
  <mergeCells count="14">
    <mergeCell ref="A12:B12"/>
    <mergeCell ref="A13:B13"/>
    <mergeCell ref="A17:B17"/>
    <mergeCell ref="A21:B21"/>
    <mergeCell ref="A18:B18"/>
    <mergeCell ref="A19:B19"/>
    <mergeCell ref="A20:B20"/>
    <mergeCell ref="A26:B26"/>
    <mergeCell ref="A27:B27"/>
    <mergeCell ref="A28:B28"/>
    <mergeCell ref="A22:B22"/>
    <mergeCell ref="A23:B23"/>
    <mergeCell ref="A24:B24"/>
    <mergeCell ref="A25:B2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2019-05-09T01:40:12Z</dcterms:modified>
</cp:coreProperties>
</file>