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17970" windowHeight="10860"/>
  </bookViews>
  <sheets>
    <sheet name="Project Budget" sheetId="1" r:id="rId1"/>
  </sheets>
  <externalReferences>
    <externalReference r:id="rId2"/>
  </externalReferences>
  <definedNames>
    <definedName name="_xlnm.Print_Area" localSheetId="0">'Project Budget'!$A$1:$E$44</definedName>
  </definedNames>
  <calcPr calcId="162913"/>
</workbook>
</file>

<file path=xl/calcChain.xml><?xml version="1.0" encoding="utf-8"?>
<calcChain xmlns="http://schemas.openxmlformats.org/spreadsheetml/2006/main">
  <c r="E42" i="1" l="1"/>
  <c r="E17" i="1" l="1"/>
  <c r="E16" i="1"/>
  <c r="E15" i="1"/>
  <c r="E14" i="1"/>
  <c r="A16" i="1"/>
  <c r="E44" i="1" l="1"/>
  <c r="E41" i="1"/>
  <c r="E40" i="1"/>
  <c r="E35" i="1" l="1"/>
  <c r="E39" i="1"/>
  <c r="D36" i="1" l="1"/>
  <c r="C36" i="1"/>
  <c r="E33" i="1"/>
  <c r="E31" i="1"/>
  <c r="E29" i="1"/>
  <c r="E27" i="1"/>
  <c r="E25" i="1"/>
  <c r="E23" i="1"/>
  <c r="E21" i="1"/>
  <c r="E19" i="1"/>
  <c r="E13" i="1"/>
  <c r="E36" i="1" l="1"/>
</calcChain>
</file>

<file path=xl/sharedStrings.xml><?xml version="1.0" encoding="utf-8"?>
<sst xmlns="http://schemas.openxmlformats.org/spreadsheetml/2006/main" count="46" uniqueCount="43">
  <si>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</si>
  <si>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</si>
  <si>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</si>
  <si>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</si>
  <si>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</si>
  <si>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</si>
  <si>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</si>
  <si>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</si>
  <si>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</si>
  <si>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Legal Citation:</t>
  </si>
  <si>
    <t>Budget</t>
  </si>
  <si>
    <t xml:space="preserve">
Balance</t>
  </si>
  <si>
    <t>Capital Expenditures Over $5,000</t>
  </si>
  <si>
    <t>Fee Title Acquisition</t>
  </si>
  <si>
    <t xml:space="preserve">Easement Acquisition </t>
  </si>
  <si>
    <t>Professional Services for Acquisition</t>
  </si>
  <si>
    <t xml:space="preserve">Printing </t>
  </si>
  <si>
    <t>Other</t>
  </si>
  <si>
    <t>Status (secured or pending)</t>
  </si>
  <si>
    <t>Amount legally obligated but not yet spent</t>
  </si>
  <si>
    <t xml:space="preserve"> Budget</t>
  </si>
  <si>
    <t>Spent</t>
  </si>
  <si>
    <t>Balance</t>
  </si>
  <si>
    <t>Non-State:</t>
  </si>
  <si>
    <t xml:space="preserve">State: </t>
  </si>
  <si>
    <t>M.L. 2020 Budget Spreadsheet</t>
  </si>
  <si>
    <t xml:space="preserve">SOURCE AND USE OF OTHER FUNDS CONTRIBUTED TO THE PROJECT
</t>
  </si>
  <si>
    <t xml:space="preserve">Other ENRTF APPROPRIATIONS AWARDED IN THE LAST SIX YEARS
</t>
  </si>
  <si>
    <t>Attachment A: Project Budget Spreadsheet</t>
  </si>
  <si>
    <t>Project Manager: Joseph Labuz</t>
  </si>
  <si>
    <t>Organization: University of Minnesota, Twin Cities</t>
  </si>
  <si>
    <t>Project Budget: $298,000</t>
  </si>
  <si>
    <t>Project Length and Completion Date: 3 years, June 30, 2023</t>
  </si>
  <si>
    <t xml:space="preserve">Personnel: Labuz PI; 2.42 weeks of effort per year for three years, salary 73.5% of cost, fringe benefits 26.5% of cost. Laboratory supervision, provide guidance on strength and seismic measurements for the project, including specimen preparation, stress conditions, and  development of seismic monitoring. </t>
  </si>
  <si>
    <t xml:space="preserve">Personnel: Guzina PI; 2.74 weeks of effort per year for three years, salary 73.5% of cost, fringe benefits 26.5% of cost. Project supervision, provide guidance on seismic imaging and machine learning for the project, including transducer selection, transducer calibration, and data interpretation. </t>
  </si>
  <si>
    <t xml:space="preserve">Laboratory supplies, including membranes, LVDTs ($2,000). Machining of platens to house ultrasonic transducers ($1,000). </t>
  </si>
  <si>
    <t>Personnel: Undergraduate student; Approximately 150 hours per year, 100% salary. Assist with specimen preparation and experimental setup.</t>
  </si>
  <si>
    <t>Bender element conditioner and data acquisition system</t>
  </si>
  <si>
    <t>Project Title:  Precursors of Failure in Mine Tailings Dams</t>
  </si>
  <si>
    <t>Today's Date: April 9, 2019</t>
  </si>
  <si>
    <r>
      <t xml:space="preserve">In kind: </t>
    </r>
    <r>
      <rPr>
        <sz val="11"/>
        <rFont val="Calibri"/>
        <family val="2"/>
        <scheme val="minor"/>
      </rPr>
      <t>Guzina and Labuz will provide unpaid time to the project, including 1% academic year cost-share each.</t>
    </r>
  </si>
  <si>
    <r>
      <t xml:space="preserve">In-kind: </t>
    </r>
    <r>
      <rPr>
        <sz val="11"/>
        <rFont val="Calibri"/>
        <family val="2"/>
      </rPr>
      <t>Because the project has no indirect costs, laboratory space, electricity, and other overhead expenses are provided at no charge to the project. The University of Minnesota indirect cost recovery rate is 54% of MTDC.</t>
    </r>
  </si>
  <si>
    <t xml:space="preserve">Professional/Technical/Service Contracts: Barr Engineering will perform specimen preparation and field testing at a selected site; they will review the testing results and analysis. Barr Engineering is selected as the single-source contractor because of  expertise in tailings dams, including both design and monitoring. Barr Engineering is providing a competitive price for the contracted work at a rate of $125/hr, a standard rate for a professional engineer. Effort certification will be tracked. It is estimated that the work will involve 120 hours per year for years 1 and 2, and 156 hours for year 3, for a total of 396 hours.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</si>
</sst>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_(&quot;$&quot;* \(#,##0.00\);_(&quot;$&quot;* &quot;-&quot;??_);_(@_)"/>
    <numFmt numFmtId="164" formatCode="_([$$-409]* #,##0_);_([$$-409]* \(#,##0\);_([$$-409]* &quot;-&quot;??_);_(@_)"/>
    <numFmt numFmtId="165" formatCode="_(&quot;$&quot;* #,##0_);_(&quot;$&quot;* \(#,##0\);_(&quot;$&quot;* &quot;-&quot;??_);_(@_)"/>
  </numFmts>
  <fonts count="10"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b/>
      <sz val="11"/>
      <name val="Calibri"/>
      <family val="2"/>
    </font>
    <font>
      <sz val="11"/>
      <name val="Calibri"/>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auto="1"/>
      </patternFill>
    </fill>
  </fills>
  <borders count="18">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44" fontId="6" fillId="0" borderId="0" applyFont="0" applyFill="0" applyBorder="0" applyAlignment="0" applyProtection="0"/>
  </cellStyleXfs>
  <cellXfs count="49">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164" fontId="3" fillId="0" borderId="3" xfId="0" applyNumberFormat="1" applyFont="1" applyBorder="1" applyAlignment="1">
      <alignment horizontal="right" vertical="top" wrapText="1"/>
    </xf>
    <xf numFmtId="164" fontId="3" fillId="0" borderId="7" xfId="0" applyNumberFormat="1" applyFont="1" applyBorder="1" applyAlignment="1">
      <alignment horizontal="right" vertical="top" wrapText="1"/>
    </xf>
    <xf numFmtId="164" fontId="3" fillId="0" borderId="2"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165" fontId="3" fillId="0" borderId="3" xfId="1" applyNumberFormat="1" applyFont="1" applyBorder="1"/>
    <xf numFmtId="165" fontId="3" fillId="0" borderId="3" xfId="1" applyNumberFormat="1" applyFont="1" applyBorder="1" applyAlignment="1">
      <alignment horizontal="right" vertical="top" wrapText="1"/>
    </xf>
    <xf numFmtId="0" fontId="4" fillId="0" borderId="3" xfId="0" applyFont="1" applyBorder="1" applyAlignment="1">
      <alignment wrapText="1"/>
    </xf>
    <xf numFmtId="0" fontId="3" fillId="0" borderId="3" xfId="0" applyFont="1" applyBorder="1" applyAlignment="1">
      <alignment vertical="top" wrapText="1"/>
    </xf>
    <xf numFmtId="0" fontId="5" fillId="0" borderId="8" xfId="0" applyFont="1" applyBorder="1" applyAlignment="1">
      <alignment vertical="top" wrapText="1"/>
    </xf>
    <xf numFmtId="0" fontId="7" fillId="0" borderId="0" xfId="0" applyFont="1" applyAlignment="1">
      <alignment vertical="top"/>
    </xf>
    <xf numFmtId="0" fontId="3" fillId="0" borderId="3" xfId="0" applyFont="1" applyBorder="1"/>
    <xf numFmtId="164" fontId="3" fillId="0" borderId="3" xfId="0" applyNumberFormat="1" applyFont="1" applyFill="1" applyBorder="1" applyAlignment="1">
      <alignment horizontal="right" vertical="top" wrapText="1"/>
    </xf>
    <xf numFmtId="0" fontId="4" fillId="2" borderId="11" xfId="0" applyFont="1" applyFill="1" applyBorder="1" applyAlignment="1">
      <alignment horizontal="center" wrapText="1"/>
    </xf>
    <xf numFmtId="0" fontId="4" fillId="2" borderId="2" xfId="0" applyFont="1" applyFill="1" applyBorder="1" applyAlignment="1">
      <alignment horizontal="center" wrapText="1"/>
    </xf>
    <xf numFmtId="0" fontId="4" fillId="2" borderId="16"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164" fontId="3" fillId="3" borderId="3" xfId="0" applyNumberFormat="1" applyFont="1" applyFill="1" applyBorder="1" applyAlignment="1">
      <alignment horizontal="right" vertical="top" wrapText="1"/>
    </xf>
    <xf numFmtId="0" fontId="5" fillId="3" borderId="9" xfId="0" applyFont="1" applyFill="1" applyBorder="1" applyAlignment="1">
      <alignment vertical="top" wrapText="1"/>
    </xf>
    <xf numFmtId="0" fontId="5" fillId="3" borderId="10" xfId="0" applyFont="1" applyFill="1" applyBorder="1" applyAlignment="1">
      <alignment vertical="top" wrapText="1"/>
    </xf>
    <xf numFmtId="49" fontId="8" fillId="4" borderId="17" xfId="0" applyNumberFormat="1" applyFont="1" applyFill="1" applyBorder="1" applyAlignment="1">
      <alignment vertical="top" wrapText="1"/>
    </xf>
    <xf numFmtId="0" fontId="4" fillId="0" borderId="12" xfId="0" applyFont="1" applyBorder="1" applyAlignment="1">
      <alignment vertical="top" wrapText="1"/>
    </xf>
    <xf numFmtId="0" fontId="4" fillId="0" borderId="14" xfId="0" applyFont="1" applyBorder="1" applyAlignment="1">
      <alignment vertical="top" wrapText="1"/>
    </xf>
    <xf numFmtId="0" fontId="4" fillId="0" borderId="16" xfId="0" applyFont="1" applyBorder="1" applyAlignment="1">
      <alignment vertical="top" wrapText="1"/>
    </xf>
    <xf numFmtId="0" fontId="4" fillId="0" borderId="11" xfId="0" applyFont="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5" fillId="0" borderId="12" xfId="0" applyFont="1" applyBorder="1" applyAlignment="1">
      <alignment vertical="top" wrapText="1"/>
    </xf>
    <xf numFmtId="0" fontId="5" fillId="0" borderId="14" xfId="0" applyFont="1" applyBorder="1" applyAlignment="1">
      <alignment vertical="top" wrapText="1"/>
    </xf>
    <xf numFmtId="0" fontId="3" fillId="0" borderId="12" xfId="0" applyFont="1" applyBorder="1" applyAlignment="1">
      <alignment vertical="top" wrapText="1"/>
    </xf>
    <xf numFmtId="0" fontId="3" fillId="0" borderId="14" xfId="0" applyFont="1" applyBorder="1" applyAlignment="1">
      <alignment vertical="top" wrapText="1"/>
    </xf>
    <xf numFmtId="0" fontId="4" fillId="0" borderId="8" xfId="0" applyFont="1" applyBorder="1" applyAlignment="1">
      <alignment vertical="top" wrapText="1"/>
    </xf>
    <xf numFmtId="0" fontId="4" fillId="0" borderId="10" xfId="0" applyFont="1" applyBorder="1" applyAlignment="1">
      <alignment vertical="top" wrapText="1"/>
    </xf>
    <xf numFmtId="49" fontId="3" fillId="0" borderId="12" xfId="0" applyNumberFormat="1" applyFont="1" applyBorder="1" applyAlignment="1">
      <alignmen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My%20Drive\jlabuz-PC\D\proposal\lccmr\2019\budget\Budget-prelim_Labuz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Project Budget"/>
    </sheetNames>
    <sheetDataSet>
      <sheetData sheetId="0">
        <row r="10">
          <cell r="A10" t="str">
            <v xml:space="preserve">Personnel: Graduate student; 50% time per year for 2.75 years, 58.8% salary, 31.7% tuition, 9.5% fringe benefits. Conduct laboratory experiments and data analyses.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S688"/>
  <sheetViews>
    <sheetView tabSelected="1" view="pageBreakPreview" zoomScaleNormal="100" zoomScaleSheetLayoutView="100" zoomScalePageLayoutView="70" workbookViewId="0">
      <selection activeCell="A19" sqref="A19:B19"/>
    </sheetView>
  </sheetViews>
  <sheetFormatPr defaultColWidth="7.85546875" defaultRowHeight="15" x14ac:dyDescent="0.2"/>
  <cols>
    <col min="1" max="1" width="68.5703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28</v>
      </c>
      <c r="B1" s="2"/>
      <c r="C1" s="2"/>
    </row>
    <row r="2" spans="1:19" s="5" customFormat="1" x14ac:dyDescent="0.2">
      <c r="A2" s="6" t="s">
        <v>8</v>
      </c>
      <c r="B2" s="4"/>
      <c r="C2" s="4"/>
      <c r="D2" s="3"/>
      <c r="E2" s="3"/>
      <c r="F2" s="3"/>
      <c r="G2" s="3"/>
      <c r="H2" s="3"/>
      <c r="I2" s="3"/>
      <c r="J2" s="3"/>
      <c r="K2" s="3"/>
      <c r="L2" s="3"/>
      <c r="M2" s="3"/>
      <c r="N2" s="3"/>
      <c r="O2" s="3"/>
      <c r="P2" s="3"/>
      <c r="Q2" s="3"/>
      <c r="R2" s="3"/>
      <c r="S2" s="3"/>
    </row>
    <row r="3" spans="1:19" s="5" customFormat="1" ht="16.5" customHeight="1" x14ac:dyDescent="0.2">
      <c r="A3" s="8" t="s">
        <v>25</v>
      </c>
      <c r="B3" s="4"/>
      <c r="C3" s="4"/>
      <c r="D3" s="3"/>
      <c r="E3" s="3"/>
      <c r="F3" s="3"/>
      <c r="G3" s="3"/>
      <c r="H3" s="3"/>
      <c r="I3" s="3"/>
      <c r="J3" s="3"/>
      <c r="K3" s="3"/>
      <c r="L3" s="3"/>
      <c r="M3" s="3"/>
      <c r="N3" s="3"/>
      <c r="O3" s="3"/>
      <c r="P3" s="3"/>
      <c r="Q3" s="3"/>
      <c r="R3" s="3"/>
      <c r="S3" s="3"/>
    </row>
    <row r="4" spans="1:19" s="7" customFormat="1" ht="16.149999999999999" customHeight="1" x14ac:dyDescent="0.2">
      <c r="A4" s="5" t="s">
        <v>9</v>
      </c>
      <c r="B4" s="8"/>
      <c r="C4" s="8"/>
      <c r="D4" s="1"/>
      <c r="E4" s="1"/>
      <c r="F4" s="1"/>
      <c r="G4" s="1"/>
      <c r="H4" s="1"/>
      <c r="I4" s="1"/>
      <c r="J4" s="1"/>
      <c r="K4" s="1"/>
      <c r="L4" s="1"/>
      <c r="M4" s="1"/>
      <c r="N4" s="1"/>
      <c r="O4" s="1"/>
      <c r="P4" s="1"/>
      <c r="Q4" s="1"/>
      <c r="R4" s="1"/>
      <c r="S4" s="1"/>
    </row>
    <row r="5" spans="1:19" s="5" customFormat="1" ht="16.149999999999999" customHeight="1" x14ac:dyDescent="0.2">
      <c r="A5" s="5" t="s">
        <v>29</v>
      </c>
      <c r="B5" s="6"/>
      <c r="C5" s="6"/>
    </row>
    <row r="6" spans="1:19" s="5" customFormat="1" ht="16.149999999999999" customHeight="1" x14ac:dyDescent="0.2">
      <c r="A6" s="5" t="s">
        <v>38</v>
      </c>
      <c r="B6" s="6"/>
      <c r="C6" s="6"/>
    </row>
    <row r="7" spans="1:19" s="5" customFormat="1" ht="16.149999999999999" customHeight="1" x14ac:dyDescent="0.2">
      <c r="A7" s="5" t="s">
        <v>30</v>
      </c>
      <c r="B7" s="6"/>
      <c r="C7" s="6"/>
    </row>
    <row r="8" spans="1:19" s="5" customFormat="1" ht="16.149999999999999" customHeight="1" x14ac:dyDescent="0.2">
      <c r="A8" s="9" t="s">
        <v>31</v>
      </c>
      <c r="B8" s="6"/>
      <c r="C8" s="6"/>
    </row>
    <row r="9" spans="1:19" s="3" customFormat="1" ht="16.149999999999999" customHeight="1" x14ac:dyDescent="0.2">
      <c r="A9" s="5" t="s">
        <v>32</v>
      </c>
      <c r="B9" s="6"/>
      <c r="C9" s="6"/>
      <c r="D9" s="5"/>
      <c r="E9" s="5"/>
      <c r="F9" s="5"/>
      <c r="G9" s="5"/>
      <c r="H9" s="5"/>
      <c r="I9" s="5"/>
      <c r="J9" s="5"/>
      <c r="K9" s="5"/>
    </row>
    <row r="10" spans="1:19" s="5" customFormat="1" ht="16.149999999999999" customHeight="1" x14ac:dyDescent="0.2">
      <c r="A10" s="12" t="s">
        <v>39</v>
      </c>
      <c r="B10" s="6"/>
      <c r="C10" s="6"/>
      <c r="D10" s="22"/>
      <c r="E10" s="22"/>
    </row>
    <row r="11" spans="1:19" ht="33.6" customHeight="1" thickBot="1" x14ac:dyDescent="0.3">
      <c r="A11" s="27" t="s">
        <v>3</v>
      </c>
      <c r="B11" s="28"/>
      <c r="C11" s="26" t="s">
        <v>10</v>
      </c>
      <c r="D11" s="25" t="s">
        <v>2</v>
      </c>
      <c r="E11" s="26" t="s">
        <v>11</v>
      </c>
      <c r="F11" s="7"/>
      <c r="G11" s="7"/>
      <c r="H11" s="7"/>
      <c r="I11" s="7"/>
      <c r="J11" s="7"/>
      <c r="K11" s="7"/>
      <c r="L11" s="7"/>
    </row>
    <row r="12" spans="1:19" ht="15.75" thickTop="1" x14ac:dyDescent="0.2">
      <c r="A12" s="46" t="s">
        <v>1</v>
      </c>
      <c r="B12" s="47"/>
      <c r="C12" s="21"/>
      <c r="D12" s="33"/>
      <c r="E12" s="34"/>
      <c r="F12" s="7"/>
      <c r="G12" s="7"/>
      <c r="H12" s="7"/>
      <c r="I12" s="7"/>
      <c r="J12" s="7"/>
      <c r="K12" s="7"/>
      <c r="L12" s="7"/>
    </row>
    <row r="13" spans="1:19" x14ac:dyDescent="0.2">
      <c r="A13" s="36" t="s">
        <v>4</v>
      </c>
      <c r="B13" s="37"/>
      <c r="C13" s="13">
        <v>233000</v>
      </c>
      <c r="D13" s="32">
        <v>0</v>
      </c>
      <c r="E13" s="32">
        <f>C13-D13</f>
        <v>233000</v>
      </c>
      <c r="F13" s="8"/>
      <c r="G13" s="8"/>
      <c r="H13" s="8"/>
      <c r="I13" s="8"/>
      <c r="J13" s="8"/>
      <c r="K13" s="8"/>
      <c r="L13" s="8"/>
      <c r="M13" s="2"/>
    </row>
    <row r="14" spans="1:19" ht="60" customHeight="1" x14ac:dyDescent="0.2">
      <c r="A14" s="44" t="s">
        <v>33</v>
      </c>
      <c r="B14" s="45"/>
      <c r="C14" s="13"/>
      <c r="D14" s="24"/>
      <c r="E14" s="13">
        <f t="shared" ref="E14:E17" si="0">C14-D14</f>
        <v>0</v>
      </c>
      <c r="F14" s="8"/>
      <c r="G14" s="8"/>
      <c r="H14" s="8"/>
      <c r="I14" s="8"/>
      <c r="J14" s="8"/>
      <c r="K14" s="8"/>
      <c r="L14" s="8"/>
      <c r="M14" s="2"/>
    </row>
    <row r="15" spans="1:19" ht="60" customHeight="1" x14ac:dyDescent="0.2">
      <c r="A15" s="44" t="s">
        <v>34</v>
      </c>
      <c r="B15" s="45"/>
      <c r="C15" s="13"/>
      <c r="D15" s="24"/>
      <c r="E15" s="13">
        <f t="shared" si="0"/>
        <v>0</v>
      </c>
      <c r="F15" s="8"/>
      <c r="G15" s="8"/>
      <c r="H15" s="8"/>
      <c r="I15" s="8"/>
      <c r="J15" s="8"/>
      <c r="K15" s="8"/>
      <c r="L15" s="8"/>
      <c r="M15" s="2"/>
    </row>
    <row r="16" spans="1:19" ht="45" customHeight="1" x14ac:dyDescent="0.2">
      <c r="A16" s="48" t="str">
        <f>'[1]Detailed Project Budget'!$A$10</f>
        <v xml:space="preserve">Personnel: Graduate student; 50% time per year for 2.75 years, 58.8% salary, 31.7% tuition, 9.5% fringe benefits. Conduct laboratory experiments and data analyses. </v>
      </c>
      <c r="B16" s="45"/>
      <c r="C16" s="13"/>
      <c r="D16" s="24"/>
      <c r="E16" s="13">
        <f t="shared" si="0"/>
        <v>0</v>
      </c>
      <c r="F16" s="8"/>
      <c r="G16" s="8"/>
      <c r="H16" s="8"/>
      <c r="I16" s="8"/>
      <c r="J16" s="8"/>
      <c r="K16" s="8"/>
      <c r="L16" s="8"/>
      <c r="M16" s="2"/>
    </row>
    <row r="17" spans="1:13" ht="45" customHeight="1" x14ac:dyDescent="0.2">
      <c r="A17" s="48" t="s">
        <v>36</v>
      </c>
      <c r="B17" s="45"/>
      <c r="C17" s="13"/>
      <c r="D17" s="24"/>
      <c r="E17" s="13">
        <f t="shared" si="0"/>
        <v>0</v>
      </c>
      <c r="F17" s="8"/>
      <c r="G17" s="8"/>
      <c r="H17" s="8"/>
      <c r="I17" s="8"/>
      <c r="J17" s="8"/>
      <c r="K17" s="8"/>
      <c r="L17" s="8"/>
      <c r="M17" s="2"/>
    </row>
    <row r="18" spans="1:13" x14ac:dyDescent="0.2">
      <c r="A18" s="36" t="s">
        <v>5</v>
      </c>
      <c r="B18" s="37"/>
      <c r="C18" s="13"/>
      <c r="D18" s="13"/>
      <c r="E18" s="13"/>
      <c r="F18" s="8"/>
      <c r="G18" s="8"/>
      <c r="H18" s="8"/>
      <c r="I18" s="8"/>
      <c r="J18" s="8"/>
      <c r="K18" s="8"/>
      <c r="L18" s="8"/>
      <c r="M18" s="2"/>
    </row>
    <row r="19" spans="1:13" ht="105" customHeight="1" x14ac:dyDescent="0.2">
      <c r="A19" s="44" t="s">
        <v>42</v>
      </c>
      <c r="B19" s="45"/>
      <c r="C19" s="13">
        <v>49500</v>
      </c>
      <c r="D19" s="13">
        <v>0</v>
      </c>
      <c r="E19" s="13">
        <f t="shared" ref="E19" si="1">C19-D19</f>
        <v>49500</v>
      </c>
      <c r="F19" s="8"/>
      <c r="G19" s="8"/>
      <c r="H19" s="8"/>
      <c r="I19" s="8"/>
      <c r="J19" s="8"/>
      <c r="K19" s="8"/>
      <c r="L19" s="8"/>
      <c r="M19" s="2"/>
    </row>
    <row r="20" spans="1:13" x14ac:dyDescent="0.2">
      <c r="A20" s="36" t="s">
        <v>6</v>
      </c>
      <c r="B20" s="37"/>
      <c r="C20" s="13"/>
      <c r="D20" s="13"/>
      <c r="E20" s="13"/>
      <c r="F20" s="8"/>
      <c r="G20" s="8"/>
      <c r="H20" s="8"/>
      <c r="I20" s="8"/>
      <c r="J20" s="8"/>
      <c r="K20" s="8"/>
      <c r="L20" s="8"/>
      <c r="M20" s="2"/>
    </row>
    <row r="21" spans="1:13" ht="45" customHeight="1" x14ac:dyDescent="0.2">
      <c r="A21" s="44" t="s">
        <v>35</v>
      </c>
      <c r="B21" s="45"/>
      <c r="C21" s="13">
        <v>3000</v>
      </c>
      <c r="D21" s="13">
        <v>0</v>
      </c>
      <c r="E21" s="13">
        <f t="shared" ref="E21" si="2">C21-D21</f>
        <v>3000</v>
      </c>
      <c r="F21" s="8"/>
      <c r="G21" s="8"/>
      <c r="H21" s="8"/>
      <c r="I21" s="8"/>
      <c r="J21" s="8"/>
      <c r="K21" s="8"/>
      <c r="L21" s="8"/>
      <c r="M21" s="2"/>
    </row>
    <row r="22" spans="1:13" x14ac:dyDescent="0.2">
      <c r="A22" s="36" t="s">
        <v>12</v>
      </c>
      <c r="B22" s="37"/>
      <c r="C22" s="13"/>
      <c r="D22" s="13"/>
      <c r="E22" s="13"/>
      <c r="F22" s="8"/>
      <c r="G22" s="8"/>
      <c r="H22" s="8"/>
      <c r="I22" s="8"/>
      <c r="J22" s="8"/>
      <c r="K22" s="8"/>
      <c r="L22" s="8"/>
      <c r="M22" s="2"/>
    </row>
    <row r="23" spans="1:13" ht="45" customHeight="1" x14ac:dyDescent="0.2">
      <c r="A23" s="44" t="s">
        <v>37</v>
      </c>
      <c r="B23" s="45"/>
      <c r="C23" s="13">
        <v>12000</v>
      </c>
      <c r="D23" s="13">
        <v>0</v>
      </c>
      <c r="E23" s="13">
        <f t="shared" ref="E23" si="3">C23-D23</f>
        <v>12000</v>
      </c>
      <c r="F23" s="8"/>
      <c r="G23" s="8"/>
      <c r="H23" s="8"/>
      <c r="I23" s="8"/>
      <c r="J23" s="8"/>
      <c r="K23" s="8"/>
      <c r="L23" s="8"/>
      <c r="M23" s="2"/>
    </row>
    <row r="24" spans="1:13" x14ac:dyDescent="0.2">
      <c r="A24" s="36" t="s">
        <v>13</v>
      </c>
      <c r="B24" s="37"/>
      <c r="C24" s="13"/>
      <c r="D24" s="13"/>
      <c r="E24" s="13"/>
    </row>
    <row r="25" spans="1:13" ht="14.25" customHeight="1" x14ac:dyDescent="0.2">
      <c r="A25" s="42"/>
      <c r="B25" s="43"/>
      <c r="C25" s="13">
        <v>0</v>
      </c>
      <c r="D25" s="13">
        <v>0</v>
      </c>
      <c r="E25" s="13">
        <f t="shared" ref="E25" si="4">C25-D25</f>
        <v>0</v>
      </c>
    </row>
    <row r="26" spans="1:13" x14ac:dyDescent="0.2">
      <c r="A26" s="36" t="s">
        <v>14</v>
      </c>
      <c r="B26" s="37"/>
      <c r="C26" s="13"/>
      <c r="D26" s="13"/>
      <c r="E26" s="13"/>
    </row>
    <row r="27" spans="1:13" x14ac:dyDescent="0.2">
      <c r="A27" s="42"/>
      <c r="B27" s="43"/>
      <c r="C27" s="13">
        <v>0</v>
      </c>
      <c r="D27" s="13">
        <v>0</v>
      </c>
      <c r="E27" s="13">
        <f t="shared" ref="E27" si="5">C27-D27</f>
        <v>0</v>
      </c>
    </row>
    <row r="28" spans="1:13" x14ac:dyDescent="0.2">
      <c r="A28" s="36" t="s">
        <v>15</v>
      </c>
      <c r="B28" s="37"/>
      <c r="C28" s="13"/>
      <c r="D28" s="13"/>
      <c r="E28" s="13"/>
    </row>
    <row r="29" spans="1:13" x14ac:dyDescent="0.2">
      <c r="A29" s="42"/>
      <c r="B29" s="43"/>
      <c r="C29" s="13">
        <v>0</v>
      </c>
      <c r="D29" s="13">
        <v>0</v>
      </c>
      <c r="E29" s="13">
        <f t="shared" ref="E29" si="6">C29-D29</f>
        <v>0</v>
      </c>
    </row>
    <row r="30" spans="1:13" x14ac:dyDescent="0.2">
      <c r="A30" s="36" t="s">
        <v>16</v>
      </c>
      <c r="B30" s="37"/>
      <c r="C30" s="13"/>
      <c r="D30" s="13"/>
      <c r="E30" s="13"/>
    </row>
    <row r="31" spans="1:13" x14ac:dyDescent="0.2">
      <c r="A31" s="42"/>
      <c r="B31" s="43"/>
      <c r="C31" s="13">
        <v>0</v>
      </c>
      <c r="D31" s="13">
        <v>0</v>
      </c>
      <c r="E31" s="13">
        <f t="shared" ref="E31" si="7">C31-D31</f>
        <v>0</v>
      </c>
    </row>
    <row r="32" spans="1:13" x14ac:dyDescent="0.2">
      <c r="A32" s="36" t="s">
        <v>7</v>
      </c>
      <c r="B32" s="37"/>
      <c r="C32" s="13"/>
      <c r="D32" s="13"/>
      <c r="E32" s="13"/>
      <c r="F32" s="7"/>
      <c r="G32" s="7"/>
      <c r="H32" s="7"/>
      <c r="I32" s="7"/>
      <c r="J32" s="7"/>
      <c r="K32" s="7"/>
      <c r="L32" s="7"/>
      <c r="M32" s="7"/>
    </row>
    <row r="33" spans="1:5" x14ac:dyDescent="0.2">
      <c r="A33" s="36"/>
      <c r="B33" s="37"/>
      <c r="C33" s="14">
        <v>500</v>
      </c>
      <c r="D33" s="13">
        <v>0</v>
      </c>
      <c r="E33" s="13">
        <f t="shared" ref="E33" si="8">C33-D33</f>
        <v>500</v>
      </c>
    </row>
    <row r="34" spans="1:5" x14ac:dyDescent="0.2">
      <c r="A34" s="36" t="s">
        <v>17</v>
      </c>
      <c r="B34" s="37"/>
      <c r="C34" s="14"/>
      <c r="D34" s="13"/>
      <c r="E34" s="13"/>
    </row>
    <row r="35" spans="1:5" s="2" customFormat="1" ht="15.75" thickBot="1" x14ac:dyDescent="0.25">
      <c r="A35" s="38"/>
      <c r="B35" s="39"/>
      <c r="C35" s="15">
        <v>0</v>
      </c>
      <c r="D35" s="15">
        <v>0</v>
      </c>
      <c r="E35" s="15">
        <f t="shared" ref="E35" si="9">C35-D35</f>
        <v>0</v>
      </c>
    </row>
    <row r="36" spans="1:5" s="2" customFormat="1" ht="15.75" thickTop="1" x14ac:dyDescent="0.2">
      <c r="A36" s="40" t="s">
        <v>0</v>
      </c>
      <c r="B36" s="41"/>
      <c r="C36" s="16">
        <f>SUM(C13:C35)</f>
        <v>298000</v>
      </c>
      <c r="D36" s="16">
        <f>SUM(D13:D35)</f>
        <v>0</v>
      </c>
      <c r="E36" s="16">
        <f>SUM(E13:E35)</f>
        <v>298000</v>
      </c>
    </row>
    <row r="37" spans="1:5" s="2" customFormat="1" x14ac:dyDescent="0.2">
      <c r="B37" s="20"/>
      <c r="C37" s="20"/>
      <c r="D37" s="20"/>
      <c r="E37" s="20"/>
    </row>
    <row r="38" spans="1:5" s="2" customFormat="1" ht="30" x14ac:dyDescent="0.2">
      <c r="A38" s="29" t="s">
        <v>26</v>
      </c>
      <c r="B38" s="30" t="s">
        <v>18</v>
      </c>
      <c r="C38" s="30" t="s">
        <v>20</v>
      </c>
      <c r="D38" s="30" t="s">
        <v>21</v>
      </c>
      <c r="E38" s="30" t="s">
        <v>22</v>
      </c>
    </row>
    <row r="39" spans="1:5" s="2" customFormat="1" x14ac:dyDescent="0.25">
      <c r="A39" s="19" t="s">
        <v>23</v>
      </c>
      <c r="B39" s="17"/>
      <c r="C39" s="18">
        <v>0</v>
      </c>
      <c r="D39" s="18">
        <v>0</v>
      </c>
      <c r="E39" s="18">
        <f>C39-D39</f>
        <v>0</v>
      </c>
    </row>
    <row r="40" spans="1:5" s="2" customFormat="1" ht="15" customHeight="1" x14ac:dyDescent="0.25">
      <c r="A40" s="19" t="s">
        <v>24</v>
      </c>
      <c r="B40" s="17"/>
      <c r="C40" s="18">
        <v>0</v>
      </c>
      <c r="D40" s="18">
        <v>0</v>
      </c>
      <c r="E40" s="18">
        <f t="shared" ref="E40:E41" si="10">C40-D40</f>
        <v>0</v>
      </c>
    </row>
    <row r="41" spans="1:5" s="2" customFormat="1" ht="30" x14ac:dyDescent="0.25">
      <c r="A41" s="19" t="s">
        <v>40</v>
      </c>
      <c r="B41" s="17"/>
      <c r="C41" s="18">
        <v>14148</v>
      </c>
      <c r="D41" s="18">
        <v>0</v>
      </c>
      <c r="E41" s="18">
        <f t="shared" si="10"/>
        <v>14148</v>
      </c>
    </row>
    <row r="42" spans="1:5" s="2" customFormat="1" ht="60" x14ac:dyDescent="0.25">
      <c r="A42" s="35" t="s">
        <v>41</v>
      </c>
      <c r="B42" s="23"/>
      <c r="C42" s="18">
        <v>130695</v>
      </c>
      <c r="D42" s="18">
        <v>0</v>
      </c>
      <c r="E42" s="18">
        <f t="shared" ref="E42" si="11">C42-D42</f>
        <v>130695</v>
      </c>
    </row>
    <row r="43" spans="1:5" s="2" customFormat="1" ht="45" x14ac:dyDescent="0.2">
      <c r="A43" s="31" t="s">
        <v>27</v>
      </c>
      <c r="B43" s="30" t="s">
        <v>19</v>
      </c>
      <c r="C43" s="30" t="s">
        <v>10</v>
      </c>
      <c r="D43" s="30" t="s">
        <v>21</v>
      </c>
      <c r="E43" s="30" t="s">
        <v>22</v>
      </c>
    </row>
    <row r="44" spans="1:5" s="2" customFormat="1" x14ac:dyDescent="0.25">
      <c r="A44" s="19"/>
      <c r="B44" s="17"/>
      <c r="C44" s="18">
        <v>0</v>
      </c>
      <c r="D44" s="18">
        <v>0</v>
      </c>
      <c r="E44" s="18">
        <f t="shared" ref="E44" si="12">C44-D44</f>
        <v>0</v>
      </c>
    </row>
    <row r="45" spans="1:5" s="2" customFormat="1" x14ac:dyDescent="0.2"/>
    <row r="46" spans="1:5" s="2" customFormat="1" x14ac:dyDescent="0.2"/>
    <row r="47" spans="1:5" s="2" customFormat="1" x14ac:dyDescent="0.2"/>
    <row r="48" spans="1:5"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row r="683" s="2" customFormat="1" x14ac:dyDescent="0.2"/>
    <row r="684" s="2" customFormat="1" x14ac:dyDescent="0.2"/>
    <row r="685" s="2" customFormat="1" x14ac:dyDescent="0.2"/>
    <row r="686" s="2" customFormat="1" x14ac:dyDescent="0.2"/>
    <row r="687" s="2" customFormat="1" x14ac:dyDescent="0.2"/>
    <row r="688" s="2" customFormat="1" x14ac:dyDescent="0.2"/>
  </sheetData>
  <mergeCells count="25">
    <mergeCell ref="A12:B12"/>
    <mergeCell ref="A13:B13"/>
    <mergeCell ref="A14:B14"/>
    <mergeCell ref="A22:B22"/>
    <mergeCell ref="A23:B23"/>
    <mergeCell ref="A15:B15"/>
    <mergeCell ref="A16:B16"/>
    <mergeCell ref="A17:B17"/>
    <mergeCell ref="A24:B24"/>
    <mergeCell ref="A18:B18"/>
    <mergeCell ref="A19:B19"/>
    <mergeCell ref="A20:B20"/>
    <mergeCell ref="A21:B21"/>
    <mergeCell ref="A25:B25"/>
    <mergeCell ref="A26:B26"/>
    <mergeCell ref="A27:B27"/>
    <mergeCell ref="A28:B28"/>
    <mergeCell ref="A29:B29"/>
    <mergeCell ref="A34:B34"/>
    <mergeCell ref="A35:B35"/>
    <mergeCell ref="A36:B36"/>
    <mergeCell ref="A30:B30"/>
    <mergeCell ref="A31:B31"/>
    <mergeCell ref="A32:B32"/>
    <mergeCell ref="A33:B33"/>
  </mergeCells>
  <phoneticPr fontId="1" type="noConversion"/>
  <pageMargins left="0.5" right="0.5" top="0.5" bottom="0.5" header="0.25" footer="0"/>
  <pageSetup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2018-11-29T18:07:17Z</cp:lastPrinted>
  <dcterms:created xsi:type="dcterms:W3CDTF">2001-02-08T10:40:59Z</dcterms:created>
  <dcterms:modified xsi:type="dcterms:W3CDTF">2019-05-09T01:17:52Z</dcterms:modified>
</cp:coreProperties>
</file>