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90" windowHeight="12270"/>
  </bookViews>
  <sheets>
    <sheet name="Project Budget" sheetId="1" r:id="rId1"/>
  </sheets>
  <definedNames>
    <definedName name="_xlnm.Print_Area" localSheetId="0">'Project Budget'!$A$1:$E$62</definedName>
  </definedNames>
  <calcPr calcId="162913"/>
</workbook>
</file>

<file path=xl/calcChain.xml><?xml version="1.0" encoding="utf-8"?>
<calcChain xmlns="http://schemas.openxmlformats.org/spreadsheetml/2006/main">
  <c r="C27" i="1" l="1"/>
  <c r="C33" i="1" l="1"/>
  <c r="C54" i="1" s="1"/>
  <c r="E62" i="1" l="1"/>
  <c r="E59" i="1"/>
  <c r="E58" i="1"/>
  <c r="E57" i="1" l="1"/>
  <c r="D54" i="1" l="1"/>
  <c r="E13" i="1"/>
  <c r="E54" i="1" l="1"/>
</calcChain>
</file>

<file path=xl/sharedStrings.xml><?xml version="1.0" encoding="utf-8"?>
<sst xmlns="http://schemas.openxmlformats.org/spreadsheetml/2006/main" count="70" uniqueCount="67">
  <si>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</si>
  <si>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</si>
  <si>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</si>
  <si>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</si>
  <si>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</si>
  <si>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</si>
  <si>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</si>
  <si>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</si>
  <si>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</si>
  <si>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</si>
  <si>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</si>
  <si>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</si>
  <si>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</si>
  <si>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</si>
  <si>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</si>
  <si>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</si>
  <si>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</si>
  <si>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</si>
  <si>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</si>
  <si>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</si>
  <si>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</si>
  <si>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</si>
  <si>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</si>
  <si>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</si>
  <si>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</si>
  <si>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</si>
  <si>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 </t>
    </r>
    <r>
      <rPr>
        <sz val="11"/>
        <rFont val="Calibri"/>
        <family val="2"/>
        <scheme val="minor"/>
      </rPr>
      <t>Dr. Jeffrey Strock</t>
    </r>
  </si>
  <si>
    <r>
      <t xml:space="preserve">Project Title: </t>
    </r>
    <r>
      <rPr>
        <sz val="11"/>
        <rFont val="Calibri"/>
        <family val="2"/>
        <scheme val="minor"/>
      </rPr>
      <t xml:space="preserve"> Integrated Soil and Water Conservation to Achieve Water Quality Goals</t>
    </r>
  </si>
  <si>
    <r>
      <t xml:space="preserve">Organization: </t>
    </r>
    <r>
      <rPr>
        <sz val="11"/>
        <rFont val="Calibri"/>
        <family val="2"/>
        <scheme val="minor"/>
      </rPr>
      <t>Regents of the University of Minnesota</t>
    </r>
  </si>
  <si>
    <t>Batteries, enclosures, solar panels and wiring materials</t>
  </si>
  <si>
    <t>Teledyne ISCO 6712 Samplers - 6</t>
  </si>
  <si>
    <t>OTT Bubble Level Sensors - 6</t>
  </si>
  <si>
    <t>Cellular Modem for wireless communication - 6</t>
  </si>
  <si>
    <t>pH and water temperature sensors - 6</t>
  </si>
  <si>
    <t xml:space="preserve">Turbidty - 6 </t>
  </si>
  <si>
    <t>Cates (soil health) - 6</t>
  </si>
  <si>
    <t>HACH Nitratax + SC Nitrate Water Sensors - 6</t>
  </si>
  <si>
    <t>CSI Weather Station - 2</t>
  </si>
  <si>
    <t>Teledyne ISCO 5800 Refrigerated Samplers - 7</t>
  </si>
  <si>
    <t>Modeling Report</t>
  </si>
  <si>
    <t>Monitoring Report</t>
  </si>
  <si>
    <t>Shipping (Coliform)</t>
  </si>
  <si>
    <t>Rural Electric Power for monitoring stations - 6</t>
  </si>
  <si>
    <t>Coliform analysis (300 samples per year x 4 years)</t>
  </si>
  <si>
    <t>Wireless communication ($100 per month x 48 months)</t>
  </si>
  <si>
    <t>Travel to field sites from St. Paul (3 times per year by two sites)</t>
  </si>
  <si>
    <t>Travel expenses to professional meetings (e.g. MN Water Resources Conference)  (six faculty/P&amp;A for one trip per year to a professional meeting. Includes funds for registration, hotel, travel, food and lodging)</t>
  </si>
  <si>
    <t>Travel to field sites from Lamberton (1 time per week x 48 months)</t>
  </si>
  <si>
    <t>Travel to field sites from Crookston (1 time per week x 48 months)</t>
  </si>
  <si>
    <t>Researcher 2, (SWROC) responsible for site management and maintenance, sample collection and sample analysis.$170,115 in salary and $50,185 in fringe.  0.75 FTE each year for four years.</t>
  </si>
  <si>
    <t xml:space="preserve">Asst. Professor, Co-PI and liaison between NWROC and Red Lake River middle subwatershed partners. Collaborate with PI on data analysis and interpretation as well as public engagement/Outreach/Extension. $38,205 in salary and $13,755 in fringe.  0.11 FTE each year for four years. </t>
  </si>
  <si>
    <t xml:space="preserve">Researcher 5, (SWROC) Responsible for set-up of monitoring stations, data collection and data analysis. $233,945 in salary and $84,215 in fringe.  1.0 FTE effort each year for four years. Responsible for set-up of monitoring stations, data collection and data analysis. </t>
  </si>
  <si>
    <t>Grad student, assist with data analysis and intrepretation. $147,280 in salary and $103,660 in fringe, 0.15 FTE each year for 4 years.</t>
  </si>
  <si>
    <t>Extension Professor, Researcher and collaborator in soil health metrics as well as public engagement/Outreach/Extension. $10,400 in salary and $3,720 in fringe. 0.03 FTE each year for 4 years.</t>
  </si>
  <si>
    <t>Plot Technician, assist with soil health metrics and public engagement. $21,950 in salary and $6,475 in fringe. 0.10 FTE each year for 4 years.</t>
  </si>
  <si>
    <t>Research Professor, Co-PI, collaborate with PI on data analysis and interpretation, public engagement/Outreach/Extension as well as graduate student advising. $63,450 in salary and $22,840 in fringe. 0.15 FTE each year for 4 years.</t>
  </si>
  <si>
    <t xml:space="preserve">Asst. Professor, collaborator on remote sensing for soil health metrics as well as public engagement/Outreach/Extension.$31,140 in salary and $11,210 in fringe.  0.08 FTE each year for 3 years. </t>
  </si>
  <si>
    <t>Post-Doc Student, assist with remote sensing for soil health metrics as well as public engagement. $77,220 in salary and $18,765 in fringe. 0.50 FTE each year for 3  years.</t>
  </si>
  <si>
    <t>Under graduate student, assist with data collection. $1500 in salary. 1.0 FTE for year one.</t>
  </si>
  <si>
    <t>Researcher 6, Researcher and collaborator working with watershed modeling as well as public engagement/outreach/extension. $64,705 in salary and $23,295 in fringe,  0.25 FTE each year for 4 years.</t>
  </si>
  <si>
    <t>U of M Project Manager responsible for ROC coordination and overall project management. Liaison between SWROC and Plum Creek watershed partners. Collaborate with Co-PIs and collaborator on data analysis and interpretation as well as public engagement/outreach/extension. In kind contribution for all years.</t>
  </si>
  <si>
    <r>
      <t xml:space="preserve">Project Budget: </t>
    </r>
    <r>
      <rPr>
        <sz val="11"/>
        <rFont val="Calibri"/>
        <family val="2"/>
        <scheme val="minor"/>
      </rPr>
      <t>$1,963,155</t>
    </r>
  </si>
  <si>
    <r>
      <t xml:space="preserve">Today's Date:  </t>
    </r>
    <r>
      <rPr>
        <sz val="11"/>
        <rFont val="Calibri"/>
        <family val="2"/>
        <scheme val="minor"/>
      </rPr>
      <t>April 10, 2019</t>
    </r>
  </si>
  <si>
    <t>Extension Professor, collaborator in public engagement/outreach/extension and soil health metrics. $4412 in salary and $1588 in fringe. 0.01 FTE each year for 4 years.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</si>
  <si>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Start: 7/1/20; Completion: 6/30/2024</t>
    </r>
  </si>
  <si>
    <t>Researcher 2, (NWROC) responsible for site management and maintenance, sample collection and sample analysis.$44,382 in salary and $13,093 in fringe, .25 FTE each year for 4 of years.</t>
  </si>
  <si>
    <t xml:space="preserve">Asst. Professor, Researcher and collaborator to Cover cropping, soil health, Crop modeling as well as public engagement/Outreach/Extension. $46,850 in salary and $13,710 in fringe.  0.08 FTE each year for four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</si>
</sst>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8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164" fontId="3" fillId="0" borderId="14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3" borderId="21" xfId="0" applyFont="1" applyFill="1" applyBorder="1" applyAlignment="1">
      <alignment vertical="top" wrapText="1"/>
    </xf>
    <xf numFmtId="0" fontId="5" fillId="3" borderId="20" xfId="0" applyFont="1" applyFill="1" applyBorder="1" applyAlignment="1">
      <alignment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164" fontId="3" fillId="3" borderId="14" xfId="0" applyNumberFormat="1" applyFont="1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6"/>
  <sheetViews>
    <sheetView tabSelected="1" view="pageBreakPreview" topLeftCell="A9" zoomScaleNormal="100" zoomScaleSheetLayoutView="100" zoomScalePageLayoutView="70" workbookViewId="0">
      <selection activeCell="A17" sqref="A17:B17"/>
    </sheetView>
  </sheetViews>
  <sheetFormatPr defaultColWidth="7.85546875" defaultRowHeight="15" x14ac:dyDescent="0.2"/>
  <cols>
    <col min="1" max="1" width="68.5703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25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26</v>
      </c>
      <c r="B5" s="6"/>
      <c r="C5" s="6"/>
    </row>
    <row r="6" spans="1:19" s="5" customFormat="1" ht="16.149999999999999" customHeight="1" x14ac:dyDescent="0.2">
      <c r="A6" s="5" t="s">
        <v>27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31" t="s">
        <v>61</v>
      </c>
      <c r="B8" s="6"/>
      <c r="C8" s="6"/>
    </row>
    <row r="9" spans="1:19" s="3" customFormat="1" ht="16.149999999999999" customHeight="1" x14ac:dyDescent="0.2">
      <c r="A9" s="5" t="s">
        <v>64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62</v>
      </c>
      <c r="B10" s="6"/>
      <c r="C10" s="6"/>
      <c r="D10" s="21"/>
      <c r="E10" s="21"/>
    </row>
    <row r="11" spans="1:19" ht="33.6" customHeight="1" thickBot="1" x14ac:dyDescent="0.3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6.5" thickTop="1" thickBot="1" x14ac:dyDescent="0.25">
      <c r="A12" s="47" t="s">
        <v>1</v>
      </c>
      <c r="B12" s="48"/>
      <c r="C12" s="49"/>
      <c r="D12" s="50"/>
      <c r="E12" s="51"/>
      <c r="F12" s="7"/>
      <c r="G12" s="7"/>
      <c r="H12" s="7"/>
      <c r="I12" s="7"/>
      <c r="J12" s="7"/>
      <c r="K12" s="7"/>
      <c r="L12" s="7"/>
    </row>
    <row r="13" spans="1:19" ht="15.75" thickBot="1" x14ac:dyDescent="0.25">
      <c r="A13" s="43" t="s">
        <v>4</v>
      </c>
      <c r="B13" s="44"/>
      <c r="C13" s="45">
        <v>0</v>
      </c>
      <c r="D13" s="53">
        <v>0</v>
      </c>
      <c r="E13" s="53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62.25" customHeight="1" x14ac:dyDescent="0.2">
      <c r="A14" s="41" t="s">
        <v>60</v>
      </c>
      <c r="B14" s="42"/>
      <c r="C14" s="16">
        <v>0</v>
      </c>
      <c r="D14" s="52"/>
      <c r="E14" s="52"/>
      <c r="F14" s="8"/>
      <c r="G14" s="8"/>
      <c r="H14" s="8"/>
      <c r="I14" s="8"/>
      <c r="J14" s="8"/>
      <c r="K14" s="8"/>
      <c r="L14" s="8"/>
      <c r="M14" s="2"/>
    </row>
    <row r="15" spans="1:19" ht="47.1" customHeight="1" x14ac:dyDescent="0.2">
      <c r="A15" s="32" t="s">
        <v>55</v>
      </c>
      <c r="B15" s="33"/>
      <c r="C15" s="13">
        <v>86290</v>
      </c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ht="57.95" customHeight="1" x14ac:dyDescent="0.2">
      <c r="A16" s="32" t="s">
        <v>50</v>
      </c>
      <c r="B16" s="33"/>
      <c r="C16" s="13">
        <v>51960</v>
      </c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ht="45.6" customHeight="1" x14ac:dyDescent="0.2">
      <c r="A17" s="32" t="s">
        <v>66</v>
      </c>
      <c r="B17" s="33"/>
      <c r="C17" s="13">
        <v>60560</v>
      </c>
      <c r="D17" s="30"/>
      <c r="E17" s="30"/>
      <c r="F17" s="8"/>
      <c r="G17" s="8"/>
      <c r="H17" s="8"/>
      <c r="I17" s="8"/>
      <c r="J17" s="8"/>
      <c r="K17" s="8"/>
      <c r="L17" s="8"/>
      <c r="M17" s="2"/>
    </row>
    <row r="18" spans="1:13" ht="32.1" customHeight="1" x14ac:dyDescent="0.2">
      <c r="A18" s="32" t="s">
        <v>51</v>
      </c>
      <c r="B18" s="33"/>
      <c r="C18" s="13">
        <v>318160</v>
      </c>
      <c r="D18" s="30"/>
      <c r="E18" s="30"/>
      <c r="F18" s="8"/>
      <c r="G18" s="8"/>
      <c r="H18" s="8"/>
      <c r="I18" s="8"/>
      <c r="J18" s="8"/>
      <c r="K18" s="8"/>
      <c r="L18" s="8"/>
      <c r="M18" s="2"/>
    </row>
    <row r="19" spans="1:13" ht="35.450000000000003" customHeight="1" x14ac:dyDescent="0.2">
      <c r="A19" s="32" t="s">
        <v>49</v>
      </c>
      <c r="B19" s="33"/>
      <c r="C19" s="13">
        <v>220300</v>
      </c>
      <c r="D19" s="30"/>
      <c r="E19" s="30"/>
      <c r="F19" s="8"/>
      <c r="G19" s="8"/>
      <c r="H19" s="8"/>
      <c r="I19" s="8"/>
      <c r="J19" s="8"/>
      <c r="K19" s="8"/>
      <c r="L19" s="8"/>
      <c r="M19" s="2"/>
    </row>
    <row r="20" spans="1:13" ht="30.95" customHeight="1" x14ac:dyDescent="0.2">
      <c r="A20" s="32" t="s">
        <v>52</v>
      </c>
      <c r="B20" s="33"/>
      <c r="C20" s="13">
        <v>250940</v>
      </c>
      <c r="D20" s="30"/>
      <c r="E20" s="30"/>
      <c r="F20" s="8"/>
      <c r="G20" s="8"/>
      <c r="H20" s="8"/>
      <c r="I20" s="8"/>
      <c r="J20" s="8"/>
      <c r="K20" s="8"/>
      <c r="L20" s="8"/>
      <c r="M20" s="2"/>
    </row>
    <row r="21" spans="1:13" ht="44.45" customHeight="1" x14ac:dyDescent="0.2">
      <c r="A21" s="32" t="s">
        <v>59</v>
      </c>
      <c r="B21" s="33"/>
      <c r="C21" s="13">
        <v>88000</v>
      </c>
      <c r="D21" s="30"/>
      <c r="E21" s="30"/>
      <c r="F21" s="8"/>
      <c r="G21" s="8"/>
      <c r="H21" s="8"/>
      <c r="I21" s="8"/>
      <c r="J21" s="8"/>
      <c r="K21" s="8"/>
      <c r="L21" s="8"/>
      <c r="M21" s="2"/>
    </row>
    <row r="22" spans="1:13" ht="33.6" customHeight="1" x14ac:dyDescent="0.2">
      <c r="A22" s="32" t="s">
        <v>65</v>
      </c>
      <c r="B22" s="33"/>
      <c r="C22" s="13">
        <v>57475</v>
      </c>
      <c r="D22" s="30"/>
      <c r="E22" s="30"/>
      <c r="F22" s="8"/>
      <c r="G22" s="8"/>
      <c r="H22" s="8"/>
      <c r="I22" s="8"/>
      <c r="J22" s="8"/>
      <c r="K22" s="8"/>
      <c r="L22" s="8"/>
      <c r="M22" s="2"/>
    </row>
    <row r="23" spans="1:13" ht="44.1" customHeight="1" x14ac:dyDescent="0.2">
      <c r="A23" s="32" t="s">
        <v>53</v>
      </c>
      <c r="B23" s="33"/>
      <c r="C23" s="13">
        <v>14120</v>
      </c>
      <c r="D23" s="30"/>
      <c r="E23" s="30"/>
      <c r="F23" s="8"/>
      <c r="G23" s="8"/>
      <c r="H23" s="8"/>
      <c r="I23" s="8"/>
      <c r="J23" s="8"/>
      <c r="K23" s="8"/>
      <c r="L23" s="8"/>
      <c r="M23" s="2"/>
    </row>
    <row r="24" spans="1:13" ht="35.450000000000003" customHeight="1" x14ac:dyDescent="0.2">
      <c r="A24" s="32" t="s">
        <v>54</v>
      </c>
      <c r="B24" s="33"/>
      <c r="C24" s="13">
        <v>28425</v>
      </c>
      <c r="D24" s="30"/>
      <c r="E24" s="30"/>
      <c r="F24" s="8"/>
      <c r="G24" s="8"/>
      <c r="H24" s="8"/>
      <c r="I24" s="8"/>
      <c r="J24" s="8"/>
      <c r="K24" s="8"/>
      <c r="L24" s="8"/>
      <c r="M24" s="2"/>
    </row>
    <row r="25" spans="1:13" ht="47.1" customHeight="1" x14ac:dyDescent="0.2">
      <c r="A25" s="32" t="s">
        <v>56</v>
      </c>
      <c r="B25" s="33"/>
      <c r="C25" s="13">
        <v>42350</v>
      </c>
      <c r="D25" s="30"/>
      <c r="E25" s="30"/>
      <c r="F25" s="8"/>
      <c r="G25" s="8"/>
      <c r="H25" s="8"/>
      <c r="I25" s="8"/>
      <c r="J25" s="8"/>
      <c r="K25" s="8"/>
      <c r="L25" s="8"/>
      <c r="M25" s="2"/>
    </row>
    <row r="26" spans="1:13" ht="33" customHeight="1" x14ac:dyDescent="0.2">
      <c r="A26" s="32" t="s">
        <v>57</v>
      </c>
      <c r="B26" s="33"/>
      <c r="C26" s="13">
        <v>95985</v>
      </c>
      <c r="D26" s="30"/>
      <c r="E26" s="30"/>
      <c r="F26" s="8"/>
      <c r="G26" s="8"/>
      <c r="H26" s="8"/>
      <c r="I26" s="8"/>
      <c r="J26" s="8"/>
      <c r="K26" s="8"/>
      <c r="L26" s="8"/>
      <c r="M26" s="2"/>
    </row>
    <row r="27" spans="1:13" ht="30.95" customHeight="1" x14ac:dyDescent="0.2">
      <c r="A27" s="32" t="s">
        <v>63</v>
      </c>
      <c r="B27" s="33"/>
      <c r="C27" s="13">
        <f>4500+1500</f>
        <v>6000</v>
      </c>
      <c r="D27" s="30"/>
      <c r="E27" s="30"/>
      <c r="F27" s="8"/>
      <c r="G27" s="8"/>
      <c r="H27" s="8"/>
      <c r="I27" s="8"/>
      <c r="J27" s="8"/>
      <c r="K27" s="8"/>
      <c r="L27" s="8"/>
      <c r="M27" s="2"/>
    </row>
    <row r="28" spans="1:13" ht="15.75" customHeight="1" thickBot="1" x14ac:dyDescent="0.25">
      <c r="A28" s="38" t="s">
        <v>58</v>
      </c>
      <c r="B28" s="39"/>
      <c r="C28" s="14">
        <v>1500</v>
      </c>
      <c r="D28" s="40"/>
      <c r="E28" s="40"/>
      <c r="F28" s="8"/>
      <c r="G28" s="8"/>
      <c r="H28" s="8"/>
      <c r="I28" s="8"/>
      <c r="J28" s="8"/>
      <c r="K28" s="8"/>
      <c r="L28" s="8"/>
      <c r="M28" s="2"/>
    </row>
    <row r="29" spans="1:13" ht="15.75" thickBot="1" x14ac:dyDescent="0.25">
      <c r="A29" s="43" t="s">
        <v>5</v>
      </c>
      <c r="B29" s="44"/>
      <c r="C29" s="45"/>
      <c r="D29" s="45"/>
      <c r="E29" s="45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1" t="s">
        <v>29</v>
      </c>
      <c r="B30" s="42"/>
      <c r="C30" s="16">
        <v>78355</v>
      </c>
      <c r="D30" s="16"/>
      <c r="E30" s="16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32" t="s">
        <v>30</v>
      </c>
      <c r="B31" s="33"/>
      <c r="C31" s="13">
        <v>29170</v>
      </c>
      <c r="D31" s="13"/>
      <c r="E31" s="13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32" t="s">
        <v>31</v>
      </c>
      <c r="B32" s="33"/>
      <c r="C32" s="13">
        <v>28970</v>
      </c>
      <c r="D32" s="13"/>
      <c r="E32" s="13"/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32" t="s">
        <v>33</v>
      </c>
      <c r="B33" s="33"/>
      <c r="C33" s="13">
        <f>5825+745</f>
        <v>6570</v>
      </c>
      <c r="D33" s="13"/>
      <c r="E33" s="13"/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32" t="s">
        <v>34</v>
      </c>
      <c r="B34" s="33"/>
      <c r="C34" s="13">
        <v>6625</v>
      </c>
      <c r="D34" s="13"/>
      <c r="E34" s="13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32" t="s">
        <v>35</v>
      </c>
      <c r="B35" s="33"/>
      <c r="C35" s="13">
        <v>4000</v>
      </c>
      <c r="D35" s="13"/>
      <c r="E35" s="13"/>
      <c r="F35" s="8"/>
      <c r="G35" s="8"/>
      <c r="H35" s="8"/>
      <c r="I35" s="8"/>
      <c r="J35" s="8"/>
      <c r="K35" s="8"/>
      <c r="L35" s="8"/>
      <c r="M35" s="2"/>
    </row>
    <row r="36" spans="1:13" ht="15.75" thickBot="1" x14ac:dyDescent="0.25">
      <c r="A36" s="38" t="s">
        <v>32</v>
      </c>
      <c r="B36" s="39"/>
      <c r="C36" s="14">
        <v>3890</v>
      </c>
      <c r="D36" s="14"/>
      <c r="E36" s="14"/>
      <c r="F36" s="8"/>
      <c r="G36" s="8"/>
      <c r="H36" s="8"/>
      <c r="I36" s="8"/>
      <c r="J36" s="8"/>
      <c r="K36" s="8"/>
      <c r="L36" s="8"/>
      <c r="M36" s="2"/>
    </row>
    <row r="37" spans="1:13" ht="15.75" thickBot="1" x14ac:dyDescent="0.25">
      <c r="A37" s="43" t="s">
        <v>11</v>
      </c>
      <c r="B37" s="44"/>
      <c r="C37" s="45"/>
      <c r="D37" s="45"/>
      <c r="E37" s="45"/>
      <c r="F37" s="8"/>
      <c r="G37" s="8"/>
      <c r="H37" s="8"/>
      <c r="I37" s="8"/>
      <c r="J37" s="8"/>
      <c r="K37" s="8"/>
      <c r="L37" s="8"/>
      <c r="M37" s="2"/>
    </row>
    <row r="38" spans="1:13" x14ac:dyDescent="0.2">
      <c r="A38" s="41" t="s">
        <v>36</v>
      </c>
      <c r="B38" s="42"/>
      <c r="C38" s="16">
        <v>109505</v>
      </c>
      <c r="D38" s="16"/>
      <c r="E38" s="16"/>
      <c r="F38" s="8"/>
      <c r="G38" s="8"/>
      <c r="H38" s="8"/>
      <c r="I38" s="8"/>
      <c r="J38" s="8"/>
      <c r="K38" s="8"/>
      <c r="L38" s="8"/>
      <c r="M38" s="2"/>
    </row>
    <row r="39" spans="1:13" x14ac:dyDescent="0.2">
      <c r="A39" s="32" t="s">
        <v>38</v>
      </c>
      <c r="B39" s="33"/>
      <c r="C39" s="13">
        <v>57045</v>
      </c>
      <c r="D39" s="13"/>
      <c r="E39" s="13"/>
      <c r="F39" s="8"/>
      <c r="G39" s="8"/>
      <c r="H39" s="8"/>
      <c r="I39" s="8"/>
      <c r="J39" s="8"/>
      <c r="K39" s="8"/>
      <c r="L39" s="8"/>
      <c r="M39" s="2"/>
    </row>
    <row r="40" spans="1:13" ht="15.75" thickBot="1" x14ac:dyDescent="0.25">
      <c r="A40" s="38" t="s">
        <v>37</v>
      </c>
      <c r="B40" s="39"/>
      <c r="C40" s="14">
        <v>32920</v>
      </c>
      <c r="D40" s="14"/>
      <c r="E40" s="14"/>
      <c r="F40" s="8"/>
      <c r="G40" s="8"/>
      <c r="H40" s="8"/>
      <c r="I40" s="8"/>
      <c r="J40" s="8"/>
      <c r="K40" s="8"/>
      <c r="L40" s="8"/>
      <c r="M40" s="2"/>
    </row>
    <row r="41" spans="1:13" ht="15.75" thickBot="1" x14ac:dyDescent="0.25">
      <c r="A41" s="43" t="s">
        <v>12</v>
      </c>
      <c r="B41" s="44"/>
      <c r="C41" s="45"/>
      <c r="D41" s="45"/>
      <c r="E41" s="45"/>
    </row>
    <row r="42" spans="1:13" x14ac:dyDescent="0.2">
      <c r="A42" s="41" t="s">
        <v>39</v>
      </c>
      <c r="B42" s="42"/>
      <c r="C42" s="16">
        <v>60000</v>
      </c>
      <c r="D42" s="16"/>
      <c r="E42" s="16"/>
    </row>
    <row r="43" spans="1:13" ht="15.75" thickBot="1" x14ac:dyDescent="0.25">
      <c r="A43" s="38" t="s">
        <v>40</v>
      </c>
      <c r="B43" s="39"/>
      <c r="C43" s="14">
        <v>60000</v>
      </c>
      <c r="D43" s="14"/>
      <c r="E43" s="14"/>
    </row>
    <row r="44" spans="1:13" ht="15.75" thickBot="1" x14ac:dyDescent="0.25">
      <c r="A44" s="43" t="s">
        <v>6</v>
      </c>
      <c r="B44" s="44"/>
      <c r="C44" s="45"/>
      <c r="D44" s="45"/>
      <c r="E44" s="45"/>
      <c r="F44" s="7"/>
      <c r="G44" s="7"/>
      <c r="H44" s="7"/>
      <c r="I44" s="7"/>
      <c r="J44" s="7"/>
      <c r="K44" s="7"/>
      <c r="L44" s="7"/>
      <c r="M44" s="7"/>
    </row>
    <row r="45" spans="1:13" ht="50.25" customHeight="1" x14ac:dyDescent="0.2">
      <c r="A45" s="41" t="s">
        <v>46</v>
      </c>
      <c r="B45" s="42"/>
      <c r="C45" s="46">
        <v>60000</v>
      </c>
      <c r="D45" s="16"/>
      <c r="E45" s="16"/>
      <c r="F45" s="7"/>
      <c r="G45" s="7"/>
      <c r="H45" s="7"/>
      <c r="I45" s="7"/>
      <c r="J45" s="7"/>
      <c r="K45" s="7"/>
      <c r="L45" s="7"/>
      <c r="M45" s="7"/>
    </row>
    <row r="46" spans="1:13" x14ac:dyDescent="0.2">
      <c r="A46" s="32" t="s">
        <v>48</v>
      </c>
      <c r="B46" s="33"/>
      <c r="C46" s="14">
        <v>14000</v>
      </c>
      <c r="D46" s="13"/>
      <c r="E46" s="13"/>
      <c r="F46" s="7"/>
      <c r="G46" s="7"/>
      <c r="H46" s="7"/>
      <c r="I46" s="7"/>
      <c r="J46" s="7"/>
      <c r="K46" s="7"/>
      <c r="L46" s="7"/>
      <c r="M46" s="7"/>
    </row>
    <row r="47" spans="1:13" x14ac:dyDescent="0.2">
      <c r="A47" s="32" t="s">
        <v>45</v>
      </c>
      <c r="B47" s="33"/>
      <c r="C47" s="14">
        <v>1740</v>
      </c>
      <c r="D47" s="13"/>
      <c r="E47" s="13"/>
      <c r="F47" s="7"/>
      <c r="G47" s="7"/>
      <c r="H47" s="7"/>
      <c r="I47" s="7"/>
      <c r="J47" s="7"/>
      <c r="K47" s="7"/>
      <c r="L47" s="7"/>
      <c r="M47" s="7"/>
    </row>
    <row r="48" spans="1:13" ht="15.75" thickBot="1" x14ac:dyDescent="0.25">
      <c r="A48" s="38" t="s">
        <v>47</v>
      </c>
      <c r="B48" s="39"/>
      <c r="C48" s="14">
        <v>1500</v>
      </c>
      <c r="D48" s="14"/>
      <c r="E48" s="14"/>
      <c r="F48" s="7"/>
      <c r="G48" s="7"/>
      <c r="H48" s="7"/>
      <c r="I48" s="7"/>
      <c r="J48" s="7"/>
      <c r="K48" s="7"/>
      <c r="L48" s="7"/>
      <c r="M48" s="7"/>
    </row>
    <row r="49" spans="1:5" ht="15.75" thickBot="1" x14ac:dyDescent="0.25">
      <c r="A49" s="43" t="s">
        <v>13</v>
      </c>
      <c r="B49" s="44"/>
      <c r="C49" s="45"/>
      <c r="D49" s="45"/>
      <c r="E49" s="45"/>
    </row>
    <row r="50" spans="1:5" x14ac:dyDescent="0.2">
      <c r="A50" s="41" t="s">
        <v>42</v>
      </c>
      <c r="B50" s="42"/>
      <c r="C50" s="46">
        <v>42000</v>
      </c>
      <c r="D50" s="46"/>
      <c r="E50" s="46"/>
    </row>
    <row r="51" spans="1:5" x14ac:dyDescent="0.2">
      <c r="A51" s="32" t="s">
        <v>43</v>
      </c>
      <c r="B51" s="33"/>
      <c r="C51" s="14">
        <v>30000</v>
      </c>
      <c r="D51" s="14"/>
      <c r="E51" s="14"/>
    </row>
    <row r="52" spans="1:5" x14ac:dyDescent="0.2">
      <c r="A52" s="32" t="s">
        <v>41</v>
      </c>
      <c r="B52" s="33"/>
      <c r="C52" s="14">
        <v>10000</v>
      </c>
      <c r="D52" s="14"/>
      <c r="E52" s="14"/>
    </row>
    <row r="53" spans="1:5" ht="15.75" thickBot="1" x14ac:dyDescent="0.25">
      <c r="A53" s="36" t="s">
        <v>44</v>
      </c>
      <c r="B53" s="37"/>
      <c r="C53" s="15">
        <v>4800</v>
      </c>
      <c r="D53" s="15"/>
      <c r="E53" s="15"/>
    </row>
    <row r="54" spans="1:5" s="2" customFormat="1" ht="15.75" thickTop="1" x14ac:dyDescent="0.2">
      <c r="A54" s="34" t="s">
        <v>0</v>
      </c>
      <c r="B54" s="35"/>
      <c r="C54" s="16">
        <f>SUM(C13:C53)</f>
        <v>1963155</v>
      </c>
      <c r="D54" s="16">
        <f>SUM(D13:D53)</f>
        <v>0</v>
      </c>
      <c r="E54" s="16">
        <f>SUM(E13:E53)</f>
        <v>0</v>
      </c>
    </row>
    <row r="55" spans="1:5" s="2" customFormat="1" x14ac:dyDescent="0.2">
      <c r="B55" s="20"/>
      <c r="C55" s="20"/>
      <c r="D55" s="20"/>
      <c r="E55" s="20"/>
    </row>
    <row r="56" spans="1:5" s="2" customFormat="1" ht="30" x14ac:dyDescent="0.2">
      <c r="A56" s="27" t="s">
        <v>23</v>
      </c>
      <c r="B56" s="28" t="s">
        <v>14</v>
      </c>
      <c r="C56" s="28" t="s">
        <v>16</v>
      </c>
      <c r="D56" s="28" t="s">
        <v>17</v>
      </c>
      <c r="E56" s="28" t="s">
        <v>18</v>
      </c>
    </row>
    <row r="57" spans="1:5" s="2" customFormat="1" x14ac:dyDescent="0.25">
      <c r="A57" s="19" t="s">
        <v>19</v>
      </c>
      <c r="B57" s="17"/>
      <c r="C57" s="18">
        <v>0</v>
      </c>
      <c r="D57" s="18">
        <v>0</v>
      </c>
      <c r="E57" s="18">
        <f>C57-D57</f>
        <v>0</v>
      </c>
    </row>
    <row r="58" spans="1:5" s="2" customFormat="1" ht="15" customHeight="1" x14ac:dyDescent="0.25">
      <c r="A58" s="19" t="s">
        <v>20</v>
      </c>
      <c r="B58" s="17"/>
      <c r="C58" s="18">
        <v>0</v>
      </c>
      <c r="D58" s="18">
        <v>0</v>
      </c>
      <c r="E58" s="18">
        <f t="shared" ref="E58:E59" si="0">C58-D58</f>
        <v>0</v>
      </c>
    </row>
    <row r="59" spans="1:5" s="2" customFormat="1" x14ac:dyDescent="0.25">
      <c r="A59" s="19" t="s">
        <v>21</v>
      </c>
      <c r="B59" s="17"/>
      <c r="C59" s="18">
        <v>0</v>
      </c>
      <c r="D59" s="18">
        <v>0</v>
      </c>
      <c r="E59" s="18">
        <f t="shared" si="0"/>
        <v>0</v>
      </c>
    </row>
    <row r="60" spans="1:5" s="2" customFormat="1" x14ac:dyDescent="0.25">
      <c r="A60" s="12"/>
      <c r="B60" s="22"/>
      <c r="C60" s="22"/>
      <c r="D60" s="22"/>
      <c r="E60" s="22"/>
    </row>
    <row r="61" spans="1:5" s="2" customFormat="1" ht="45" x14ac:dyDescent="0.2">
      <c r="A61" s="29" t="s">
        <v>24</v>
      </c>
      <c r="B61" s="28" t="s">
        <v>15</v>
      </c>
      <c r="C61" s="28" t="s">
        <v>9</v>
      </c>
      <c r="D61" s="28" t="s">
        <v>17</v>
      </c>
      <c r="E61" s="28" t="s">
        <v>18</v>
      </c>
    </row>
    <row r="62" spans="1:5" s="2" customFormat="1" x14ac:dyDescent="0.25">
      <c r="A62" s="19"/>
      <c r="B62" s="17"/>
      <c r="C62" s="18">
        <v>0</v>
      </c>
      <c r="D62" s="18">
        <v>0</v>
      </c>
      <c r="E62" s="18">
        <f t="shared" ref="E62" si="1">C62-D62</f>
        <v>0</v>
      </c>
    </row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</sheetData>
  <mergeCells count="43">
    <mergeCell ref="A29:B29"/>
    <mergeCell ref="A49:B49"/>
    <mergeCell ref="A54:B54"/>
    <mergeCell ref="A41:B41"/>
    <mergeCell ref="A44:B44"/>
    <mergeCell ref="A42:B42"/>
    <mergeCell ref="A43:B43"/>
    <mergeCell ref="A50:B50"/>
    <mergeCell ref="A52:B52"/>
    <mergeCell ref="A51:B51"/>
    <mergeCell ref="A53:B53"/>
    <mergeCell ref="A45:B45"/>
    <mergeCell ref="A47:B47"/>
    <mergeCell ref="A48:B48"/>
    <mergeCell ref="A46:B46"/>
    <mergeCell ref="A12:B12"/>
    <mergeCell ref="A13:B13"/>
    <mergeCell ref="A37:B37"/>
    <mergeCell ref="A15:B15"/>
    <mergeCell ref="A14:B14"/>
    <mergeCell ref="A32:B32"/>
    <mergeCell ref="A36:B36"/>
    <mergeCell ref="A33:B33"/>
    <mergeCell ref="A30:B30"/>
    <mergeCell ref="A34:B34"/>
    <mergeCell ref="A35:B35"/>
    <mergeCell ref="A25:B25"/>
    <mergeCell ref="A26:B26"/>
    <mergeCell ref="A28:B28"/>
    <mergeCell ref="A27:B27"/>
    <mergeCell ref="A17:B17"/>
    <mergeCell ref="A24:B24"/>
    <mergeCell ref="A16:B16"/>
    <mergeCell ref="A18:B18"/>
    <mergeCell ref="A19:B19"/>
    <mergeCell ref="A20:B20"/>
    <mergeCell ref="A21:B21"/>
    <mergeCell ref="A22:B22"/>
    <mergeCell ref="A23:B23"/>
    <mergeCell ref="A38:B38"/>
    <mergeCell ref="A40:B40"/>
    <mergeCell ref="A39:B39"/>
    <mergeCell ref="A31:B31"/>
  </mergeCells>
  <phoneticPr fontId="1" type="noConversion"/>
  <pageMargins left="0.5" right="0.5" top="0.5" bottom="0.5" header="0.25" footer="0"/>
  <pageSetup scale="78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2019-04-19T17:54:30Z</cp:lastPrinted>
  <dcterms:created xsi:type="dcterms:W3CDTF">2001-02-08T10:40:59Z</dcterms:created>
  <dcterms:modified xsi:type="dcterms:W3CDTF">2019-05-08T13:56:00Z</dcterms:modified>
</cp:coreProperties>
</file>