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1" l="1"/>
  <c r="E45" i="1" l="1"/>
  <c r="E41" i="1"/>
  <c r="E40" i="1"/>
  <c r="E35" i="1" l="1"/>
  <c r="E39" i="1"/>
  <c r="D36" i="1" l="1"/>
  <c r="C36" i="1"/>
  <c r="E33" i="1"/>
  <c r="E31" i="1"/>
  <c r="E29" i="1"/>
  <c r="E27" i="1"/>
  <c r="E25" i="1"/>
  <c r="E20" i="1"/>
  <c r="E18" i="1"/>
  <c r="E13" i="1"/>
  <c r="E36" i="1" l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<sst xmlns="http://schemas.openxmlformats.org/spreadsheetml/2006/main" count="48" uniqueCount="45">
  <si>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</si>
  <si>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</si>
  <si>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</si>
  <si>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</si>
  <si>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</si>
  <si>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</si>
  <si>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</si>
  <si>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</si>
  <si>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</si>
  <si>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</si>
  <si>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</si>
  <si>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</si>
  <si>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</si>
  <si>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</si>
  <si>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</si>
  <si>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</si>
  <si>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</si>
  <si>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</si>
  <si>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</si>
  <si>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</si>
  <si>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</si>
  <si>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</si>
  <si>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</si>
  <si>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</si>
  <si>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</si>
  <si>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</si>
  <si>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</si>
  <si>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</si>
  <si>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</si>
  <si>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 Filippo Coletti</t>
  </si>
  <si>
    <t>Organization:   Regents of the University of Minnesota</t>
  </si>
  <si>
    <t>Project Budget:  $325,918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</si>
  <si>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 3 years, June 30, 2023</t>
    </r>
  </si>
  <si>
    <r>
      <t xml:space="preserve">In kind: </t>
    </r>
    <r>
      <rPr>
        <sz val="11"/>
        <rFont val="Calibri"/>
        <family val="2"/>
        <scheme val="minor"/>
      </rPr>
      <t xml:space="preserve">Because the project is overhead free, laboratory space, electricty, and other facilities/adminstrative costs (54% of direct costs excluding permanent equipment and graduate student tuition benefits) are provided in-kind. </t>
    </r>
  </si>
  <si>
    <t>secured</t>
  </si>
  <si>
    <t>Removing plastic particle pollution from Minnesota water bodies</t>
  </si>
  <si>
    <t>Enabling extraction of solar thermal energy in Minnesota</t>
  </si>
  <si>
    <t>Filippo Coletti, Project Manager (74% salary, 26% fringe benefits) $51,914                                                         Will manage the project, supervise the graduate student, co-write reports and present the work in workshops and conferences</t>
  </si>
  <si>
    <t>Graduate student Research assistant (58% salary, 42% fringe benefits)   $153,921                                                                                                       Will carry out laboratory and field measurements, co-write reports and present the work in workshops and conferences</t>
  </si>
  <si>
    <t>Technical Support (77% salary, 23% fringe benefits)  $45,083  Will support laboratory and field measurements, help the graduate student in manufacturing necessary contraptions</t>
  </si>
  <si>
    <t>Nd:YAG laser for illumination of airborne pollen in lab ($35000)</t>
  </si>
  <si>
    <t>High-resolution CCD camera for imaging of airborne pollen ($25,000)</t>
  </si>
  <si>
    <t>Equipment for maintenance and upgrade of wind tunnel, turbulence chamber, laboratory imaging contramption, and field imaging contramption ($5000/year, for three years)</t>
  </si>
  <si>
    <t>Today's Date:    4/10/19</t>
  </si>
  <si>
    <r>
      <t xml:space="preserve">Project Title: </t>
    </r>
    <r>
      <rPr>
        <sz val="11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 xml:space="preserve">Predicting Pollen Dispersal: Impact on Habitat and Population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</si>
</sst>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5" fontId="3" fillId="0" borderId="3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zoomScaleNormal="100" zoomScaleSheetLayoutView="100" zoomScalePageLayoutView="70" workbookViewId="0">
      <selection activeCell="B8" sqref="B8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425781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7" t="s">
        <v>44</v>
      </c>
      <c r="B6" s="6"/>
      <c r="C6" s="6"/>
    </row>
    <row r="7" spans="1:19" s="5" customFormat="1" ht="16.350000000000001" customHeight="1" x14ac:dyDescent="0.2">
      <c r="A7" s="5" t="s">
        <v>30</v>
      </c>
      <c r="B7" s="6"/>
      <c r="C7" s="6"/>
    </row>
    <row r="8" spans="1:19" s="5" customFormat="1" ht="16.350000000000001" customHeight="1" x14ac:dyDescent="0.2">
      <c r="A8" s="9" t="s">
        <v>31</v>
      </c>
      <c r="B8" s="6"/>
      <c r="C8" s="6"/>
    </row>
    <row r="9" spans="1:19" s="3" customFormat="1" ht="16.350000000000001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43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3" t="s">
        <v>1</v>
      </c>
      <c r="B12" s="44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5" t="s">
        <v>4</v>
      </c>
      <c r="B13" s="46"/>
      <c r="C13" s="14">
        <v>250918</v>
      </c>
      <c r="D13" s="32">
        <v>0</v>
      </c>
      <c r="E13" s="32">
        <f>C13-D13</f>
        <v>250918</v>
      </c>
      <c r="F13" s="8"/>
      <c r="G13" s="8"/>
      <c r="H13" s="8"/>
      <c r="I13" s="8"/>
      <c r="J13" s="8"/>
      <c r="K13" s="8"/>
      <c r="L13" s="8"/>
      <c r="M13" s="2"/>
    </row>
    <row r="14" spans="1:19" ht="48.6" customHeight="1" x14ac:dyDescent="0.2">
      <c r="A14" s="47" t="s">
        <v>37</v>
      </c>
      <c r="B14" s="48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47.25" customHeight="1" x14ac:dyDescent="0.2">
      <c r="A15" s="47" t="s">
        <v>38</v>
      </c>
      <c r="B15" s="48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7.35" customHeight="1" x14ac:dyDescent="0.2">
      <c r="A16" s="49" t="s">
        <v>39</v>
      </c>
      <c r="B16" s="50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5" t="s">
        <v>5</v>
      </c>
      <c r="B17" s="46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51"/>
      <c r="B18" s="52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5" t="s">
        <v>6</v>
      </c>
      <c r="B19" s="46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34.700000000000003" customHeight="1" x14ac:dyDescent="0.2">
      <c r="A20" s="47" t="s">
        <v>42</v>
      </c>
      <c r="B20" s="48"/>
      <c r="C20" s="32">
        <v>15000</v>
      </c>
      <c r="D20" s="14">
        <v>0</v>
      </c>
      <c r="E20" s="14">
        <f t="shared" ref="E20" si="1">C20-D20</f>
        <v>15000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 t="s">
        <v>12</v>
      </c>
      <c r="B21" s="46"/>
      <c r="C21" s="14">
        <v>60000</v>
      </c>
      <c r="D21" s="14"/>
      <c r="E21" s="14">
        <v>60000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5" t="s">
        <v>41</v>
      </c>
      <c r="B22" s="36"/>
      <c r="C22" s="14"/>
      <c r="D22" s="14"/>
      <c r="E22" s="14"/>
      <c r="F22" s="2"/>
      <c r="G22" s="2"/>
      <c r="H22" s="2"/>
      <c r="I22" s="2"/>
      <c r="J22" s="2"/>
      <c r="K22" s="2"/>
      <c r="L22" s="2"/>
      <c r="M22" s="2"/>
    </row>
    <row r="23" spans="1:13" s="42" customFormat="1" x14ac:dyDescent="0.2">
      <c r="A23" s="47" t="s">
        <v>40</v>
      </c>
      <c r="B23" s="48"/>
      <c r="C23" s="32"/>
      <c r="D23" s="32"/>
      <c r="E23" s="32"/>
      <c r="F23" s="41"/>
      <c r="G23" s="41"/>
      <c r="H23" s="41"/>
      <c r="I23" s="41"/>
      <c r="J23" s="41"/>
      <c r="K23" s="41"/>
      <c r="L23" s="41"/>
      <c r="M23" s="41"/>
    </row>
    <row r="24" spans="1:13" x14ac:dyDescent="0.2">
      <c r="A24" s="45" t="s">
        <v>13</v>
      </c>
      <c r="B24" s="46"/>
      <c r="C24" s="14"/>
      <c r="D24" s="14"/>
      <c r="E24" s="14"/>
    </row>
    <row r="25" spans="1:13" ht="14.25" customHeight="1" x14ac:dyDescent="0.2">
      <c r="A25" s="53"/>
      <c r="B25" s="54"/>
      <c r="C25" s="14">
        <v>0</v>
      </c>
      <c r="D25" s="14">
        <v>0</v>
      </c>
      <c r="E25" s="14">
        <f t="shared" ref="E25" si="2">C25-D25</f>
        <v>0</v>
      </c>
    </row>
    <row r="26" spans="1:13" x14ac:dyDescent="0.2">
      <c r="A26" s="45" t="s">
        <v>14</v>
      </c>
      <c r="B26" s="46"/>
      <c r="C26" s="14"/>
      <c r="D26" s="14"/>
      <c r="E26" s="14"/>
    </row>
    <row r="27" spans="1:13" x14ac:dyDescent="0.2">
      <c r="A27" s="53"/>
      <c r="B27" s="54"/>
      <c r="C27" s="14">
        <v>0</v>
      </c>
      <c r="D27" s="14">
        <v>0</v>
      </c>
      <c r="E27" s="14">
        <f t="shared" ref="E27" si="3">C27-D27</f>
        <v>0</v>
      </c>
    </row>
    <row r="28" spans="1:13" x14ac:dyDescent="0.2">
      <c r="A28" s="45" t="s">
        <v>15</v>
      </c>
      <c r="B28" s="46"/>
      <c r="C28" s="14"/>
      <c r="D28" s="14"/>
      <c r="E28" s="14"/>
    </row>
    <row r="29" spans="1:13" x14ac:dyDescent="0.2">
      <c r="A29" s="53"/>
      <c r="B29" s="54"/>
      <c r="C29" s="14">
        <v>0</v>
      </c>
      <c r="D29" s="14">
        <v>0</v>
      </c>
      <c r="E29" s="14">
        <f t="shared" ref="E29" si="4">C29-D29</f>
        <v>0</v>
      </c>
    </row>
    <row r="30" spans="1:13" x14ac:dyDescent="0.2">
      <c r="A30" s="45" t="s">
        <v>16</v>
      </c>
      <c r="B30" s="46"/>
      <c r="C30" s="14"/>
      <c r="D30" s="14"/>
      <c r="E30" s="14"/>
    </row>
    <row r="31" spans="1:13" x14ac:dyDescent="0.2">
      <c r="A31" s="53"/>
      <c r="B31" s="54"/>
      <c r="C31" s="14">
        <v>0</v>
      </c>
      <c r="D31" s="14">
        <v>0</v>
      </c>
      <c r="E31" s="14">
        <f t="shared" ref="E31" si="5">C31-D31</f>
        <v>0</v>
      </c>
    </row>
    <row r="32" spans="1:13" x14ac:dyDescent="0.2">
      <c r="A32" s="45" t="s">
        <v>7</v>
      </c>
      <c r="B32" s="46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</row>
    <row r="33" spans="1:5" x14ac:dyDescent="0.2">
      <c r="A33" s="45"/>
      <c r="B33" s="46"/>
      <c r="C33" s="15">
        <v>0</v>
      </c>
      <c r="D33" s="14">
        <v>0</v>
      </c>
      <c r="E33" s="14">
        <f t="shared" ref="E33" si="6">C33-D33</f>
        <v>0</v>
      </c>
    </row>
    <row r="34" spans="1:5" x14ac:dyDescent="0.2">
      <c r="A34" s="45" t="s">
        <v>17</v>
      </c>
      <c r="B34" s="46"/>
      <c r="C34" s="15"/>
      <c r="D34" s="14"/>
      <c r="E34" s="14"/>
    </row>
    <row r="35" spans="1:5" s="2" customFormat="1" ht="15.75" thickBot="1" x14ac:dyDescent="0.25">
      <c r="A35" s="55"/>
      <c r="B35" s="56"/>
      <c r="C35" s="16">
        <v>0</v>
      </c>
      <c r="D35" s="16">
        <v>0</v>
      </c>
      <c r="E35" s="16">
        <f t="shared" ref="E35" si="7">C35-D35</f>
        <v>0</v>
      </c>
    </row>
    <row r="36" spans="1:5" s="2" customFormat="1" ht="15.75" thickTop="1" x14ac:dyDescent="0.2">
      <c r="A36" s="57" t="s">
        <v>0</v>
      </c>
      <c r="B36" s="58"/>
      <c r="C36" s="17">
        <f>SUM(C13:C35)</f>
        <v>325918</v>
      </c>
      <c r="D36" s="17">
        <f>SUM(D13:D35)</f>
        <v>0</v>
      </c>
      <c r="E36" s="17">
        <f>SUM(E13:E35)</f>
        <v>325918</v>
      </c>
    </row>
    <row r="37" spans="1:5" s="2" customFormat="1" x14ac:dyDescent="0.2">
      <c r="B37" s="21"/>
      <c r="C37" s="21"/>
      <c r="D37" s="21"/>
      <c r="E37" s="21"/>
    </row>
    <row r="38" spans="1:5" s="2" customFormat="1" ht="30" x14ac:dyDescent="0.2">
      <c r="A38" s="29" t="s">
        <v>26</v>
      </c>
      <c r="B38" s="30" t="s">
        <v>18</v>
      </c>
      <c r="C38" s="30" t="s">
        <v>20</v>
      </c>
      <c r="D38" s="30" t="s">
        <v>21</v>
      </c>
      <c r="E38" s="30" t="s">
        <v>22</v>
      </c>
    </row>
    <row r="39" spans="1:5" s="2" customFormat="1" x14ac:dyDescent="0.25">
      <c r="A39" s="20" t="s">
        <v>23</v>
      </c>
      <c r="B39" s="18"/>
      <c r="C39" s="19">
        <v>0</v>
      </c>
      <c r="D39" s="19">
        <v>0</v>
      </c>
      <c r="E39" s="19">
        <f>C39-D39</f>
        <v>0</v>
      </c>
    </row>
    <row r="40" spans="1:5" s="2" customFormat="1" ht="15" customHeight="1" x14ac:dyDescent="0.25">
      <c r="A40" s="20" t="s">
        <v>24</v>
      </c>
      <c r="B40" s="18"/>
      <c r="C40" s="19">
        <v>0</v>
      </c>
      <c r="D40" s="19">
        <v>0</v>
      </c>
      <c r="E40" s="19">
        <f t="shared" ref="E40:E41" si="8">C40-D40</f>
        <v>0</v>
      </c>
    </row>
    <row r="41" spans="1:5" s="2" customFormat="1" ht="60" x14ac:dyDescent="0.25">
      <c r="A41" s="20" t="s">
        <v>33</v>
      </c>
      <c r="B41" s="37" t="s">
        <v>34</v>
      </c>
      <c r="C41" s="38">
        <v>116907</v>
      </c>
      <c r="D41" s="38">
        <v>0</v>
      </c>
      <c r="E41" s="38">
        <f t="shared" si="8"/>
        <v>116907</v>
      </c>
    </row>
    <row r="42" spans="1:5" s="2" customFormat="1" x14ac:dyDescent="0.25">
      <c r="A42" s="13"/>
      <c r="B42" s="24"/>
      <c r="C42" s="24"/>
      <c r="D42" s="24"/>
      <c r="E42" s="24"/>
    </row>
    <row r="43" spans="1:5" s="2" customFormat="1" ht="45" x14ac:dyDescent="0.2">
      <c r="A43" s="31" t="s">
        <v>27</v>
      </c>
      <c r="B43" s="30" t="s">
        <v>19</v>
      </c>
      <c r="C43" s="30" t="s">
        <v>10</v>
      </c>
      <c r="D43" s="30" t="s">
        <v>21</v>
      </c>
      <c r="E43" s="30" t="s">
        <v>22</v>
      </c>
    </row>
    <row r="44" spans="1:5" s="2" customFormat="1" x14ac:dyDescent="0.2">
      <c r="A44" s="40" t="s">
        <v>35</v>
      </c>
      <c r="B44" s="30"/>
      <c r="C44" s="19">
        <v>300000</v>
      </c>
      <c r="D44" s="19">
        <v>42269</v>
      </c>
      <c r="E44" s="19">
        <f t="shared" ref="E44" si="9">C44-D44</f>
        <v>257731</v>
      </c>
    </row>
    <row r="45" spans="1:5" s="2" customFormat="1" x14ac:dyDescent="0.25">
      <c r="A45" s="39" t="s">
        <v>36</v>
      </c>
      <c r="B45" s="18"/>
      <c r="C45" s="19">
        <v>250000</v>
      </c>
      <c r="D45" s="19">
        <v>96886</v>
      </c>
      <c r="E45" s="19">
        <f t="shared" ref="E45" si="10">C45-D45</f>
        <v>153114</v>
      </c>
    </row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4">
    <mergeCell ref="A34:B34"/>
    <mergeCell ref="A35:B35"/>
    <mergeCell ref="A36:B36"/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  <mergeCell ref="A24:B24"/>
    <mergeCell ref="A17:B17"/>
    <mergeCell ref="A18:B18"/>
    <mergeCell ref="A19:B19"/>
    <mergeCell ref="A20:B20"/>
    <mergeCell ref="A12:B12"/>
    <mergeCell ref="A13:B13"/>
    <mergeCell ref="A21:B21"/>
    <mergeCell ref="A23:B23"/>
    <mergeCell ref="A14:B14"/>
    <mergeCell ref="A15:B15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2019-05-08T23:21:42Z</dcterms:modified>
</cp:coreProperties>
</file>