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19200" windowHeight="7050"/>
  </bookViews>
  <sheets>
    <sheet name="Project Budget" sheetId="1" r:id="rId1"/>
  </sheets>
  <definedNames>
    <definedName name="_xlnm.Print_Area" localSheetId="0">'Project Budget'!$A$1:$E$34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E23" i="1" l="1"/>
  <c r="E25" i="1"/>
  <c r="E34" i="1" l="1"/>
  <c r="E32" i="1"/>
  <c r="E31" i="1"/>
  <c r="E30" i="1" l="1"/>
  <c r="D28" i="1" l="1"/>
  <c r="E27" i="1"/>
  <c r="E13" i="1" l="1"/>
  <c r="E28" i="1" s="1"/>
</calcChain>
</file>

<file path=xl/sharedStrings.xml><?xml version="1.0" encoding="utf-8"?>
<sst xmlns="http://schemas.openxmlformats.org/spreadsheetml/2006/main" count="45" uniqueCount="42">
  <si>
    <t>COLUMN TOTAL</t>
  </si>
  <si>
    <t>BUDGET ITEM</t>
  </si>
  <si>
    <t>Amount Spent</t>
  </si>
  <si>
    <t>ENVIRONMENT AND NATURAL RESOURCES TRUST FUND BUDGET</t>
  </si>
  <si>
    <t>Personnel (Wages and Benefits)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</si>
  <si>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</si>
  <si>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</si>
  <si>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</si>
  <si>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</si>
  <si>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</si>
  <si>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</si>
  <si>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</si>
  <si>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</si>
  <si>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</si>
  <si>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</si>
  <si>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</si>
  <si>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</si>
  <si>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</si>
  <si>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</si>
  <si>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</si>
  <si>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</si>
  <si>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</si>
  <si>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</si>
  <si>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Length and Completion Date: </t>
    </r>
    <r>
      <rPr>
        <sz val="11"/>
        <rFont val="Calibri"/>
        <family val="2"/>
        <scheme val="minor"/>
      </rPr>
      <t xml:space="preserve"> 3 years, June 30, 2023</t>
    </r>
  </si>
  <si>
    <t>secured</t>
  </si>
  <si>
    <r>
      <t xml:space="preserve">In kind: </t>
    </r>
    <r>
      <rPr>
        <sz val="11"/>
        <rFont val="Calibri"/>
        <family val="2"/>
        <scheme val="minor"/>
      </rPr>
      <t xml:space="preserve">Because the project is overhead free, laboratory space, electricty, and other facilities/adminstrative costs (54% of direct costs excluding permanent equipment and graduate student tuition benefits) are provided in-kind. </t>
    </r>
  </si>
  <si>
    <t>Project Manager: Michele Guala</t>
  </si>
  <si>
    <t>Project Title: Developing Bank-Protection Energy-Converter Systems for Minnesota Rivers</t>
  </si>
  <si>
    <t>Organization: Regents of the University of Minnesota</t>
  </si>
  <si>
    <t>Project Budget: $278,344</t>
  </si>
  <si>
    <t>Today's Date: April 10, 2019</t>
  </si>
  <si>
    <t>Supplies: General supplies for laboratory and field setups are quantified based on previous experience. Year 1 &amp; 3  ($5,000), Year 2 ($2,000).  The amounts will include :  sand supply for the OSL and main channel experiment (year 1,2), Acquisition board and computer for the student to record and process laboratory and field experiment data (year 1-3),  SAFL main channel and OSL operating and maintenance costs (include updates on the laser scanner for bed topography measurements)(year 1-2), anchorisng system and ADV sensor deployment structure for velocity measurements at the field site (year 2,3)</t>
  </si>
  <si>
    <r>
      <rPr>
        <b/>
        <sz val="10"/>
        <rFont val="Calibri"/>
        <family val="2"/>
      </rPr>
      <t>Equipment</t>
    </r>
    <r>
      <rPr>
        <sz val="10"/>
        <rFont val="Calibri"/>
        <family val="2"/>
      </rPr>
      <t>: turbine components.  Blade and torque producing elements will be rapid prototyped or 3D printed ($7,000, for various shapes).  Controller and induction motor drive are expecte to bring the component cost up to approximately $20,000</t>
    </r>
  </si>
  <si>
    <t>Travel:  $2,000 are budgeted for several site visits (site to be determined in accord with DNR), prototype transportation and deployment cost in year 2 and 3. We expect 8 trips at  approximately $250 each</t>
  </si>
  <si>
    <t>Jeff Marr, CO-PI (74% salary, 26% benefits); 3% FTE, 2 weeks per year for year 2 and 3. Marr is the associate director for applied research at SAFL. He has expertise in river dynamics, sediment transport and project management.  Marr will supervise the prototype building and deployment and all field-scale  operations, inlcuding permitting ($13,385)</t>
  </si>
  <si>
    <t>Lian Shen, CO-PI (74% salary, 26% benefits); 3% FTE , 0.25 month per year for year 1-2.  Prof. Shen is an expert in computational fluid dynamics and renewable energy. He will facilitate the scaling up from laboratory model to the prototype deployable in a river. ($11,724)</t>
  </si>
  <si>
    <t>Staff Engineer  (92% salary, 8% fringe):  3% FTE (4 weeks in year 2,3) .  He will help the PhD student to build  the prototype, deploy it and obtain the performance curves. He will also be the main operator during   field deployments (year 3).  ($11,422)</t>
  </si>
  <si>
    <t>Graduate student (58% salary, 42% fringe): One student will be hired. He will be responsible for building the experimental model, collect data, and collaborate with the numerical researcher to achieve the best perfornig design under reasonable flow hydrographs ($153,921)</t>
  </si>
  <si>
    <t>Machinist (77% salary, 23% fringe):  8% FTE (years 1 &amp; 3), 16% FTE (year 2) .  He will build  the prototype (year 1,2) , and the anchoring system (year 2) , deploy it, secure in the river streambank and provide the necessary maintenance  (year 3).  ($25,693)</t>
  </si>
  <si>
    <t>Jesse Kozarek (74% salary, 26% benefits): 8% FTE research scientist will be devoted to the erosion tests performed  in the meandering OSL flume planned in year 1. ($8,526)</t>
  </si>
  <si>
    <t>Undergraduate students (100% salary, 0% benefits); 2 stundets for 3 months (summer of year 1 ), contributing  to the OSL outer meander flume experiments, ($7,000)</t>
  </si>
  <si>
    <t>Michele Guala, PI (74% salary, 26% benefits); 3% FTE , 0.25 month per year for 3 years. Guala brings critically important expertise in experimental  fluid dynamics and renewable energy a. He is the inventor of the device being patented and he will supervise all the tasks listed in the project activities with specific focus on laboratory and field sclae testing  at SAFL ($12,673)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</si>
</sst>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13"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sz val="11"/>
      <name val="Calibri"/>
      <family val="2"/>
    </font>
    <font>
      <sz val="10"/>
      <name val="Calibri"/>
      <family val="2"/>
    </font>
    <font>
      <b/>
      <sz val="10"/>
      <name val="Calibri"/>
      <family val="2"/>
    </font>
    <font>
      <sz val="10"/>
      <name val="Calibri"/>
      <family val="2"/>
      <scheme val="minor"/>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41">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4" xfId="0" applyFont="1" applyBorder="1" applyAlignment="1">
      <alignment vertical="top" wrapText="1"/>
    </xf>
    <xf numFmtId="0" fontId="3" fillId="0" borderId="5" xfId="0" applyFont="1" applyBorder="1" applyAlignment="1">
      <alignment vertical="top" wrapText="1"/>
    </xf>
    <xf numFmtId="0" fontId="4" fillId="0" borderId="0" xfId="0" applyFont="1" applyFill="1" applyAlignment="1">
      <alignment vertical="top"/>
    </xf>
    <xf numFmtId="164" fontId="3" fillId="0" borderId="2"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165" fontId="3" fillId="0" borderId="2" xfId="1" applyNumberFormat="1" applyFont="1" applyBorder="1"/>
    <xf numFmtId="165" fontId="3" fillId="0" borderId="2" xfId="1" applyNumberFormat="1" applyFont="1" applyBorder="1" applyAlignment="1">
      <alignment horizontal="right" vertical="top" wrapText="1"/>
    </xf>
    <xf numFmtId="0" fontId="4" fillId="0" borderId="2" xfId="0" applyFont="1" applyBorder="1" applyAlignment="1">
      <alignment wrapText="1"/>
    </xf>
    <xf numFmtId="0" fontId="7" fillId="0" borderId="0" xfId="0" applyFont="1" applyAlignment="1">
      <alignment vertical="top"/>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164" fontId="3" fillId="3" borderId="2" xfId="0" applyNumberFormat="1" applyFont="1" applyFill="1" applyBorder="1" applyAlignment="1">
      <alignment horizontal="right" vertical="top" wrapText="1"/>
    </xf>
    <xf numFmtId="0" fontId="3" fillId="0" borderId="2" xfId="0" applyFont="1" applyBorder="1" applyAlignment="1">
      <alignment wrapText="1"/>
    </xf>
    <xf numFmtId="0" fontId="8" fillId="0" borderId="0" xfId="0" applyFont="1"/>
    <xf numFmtId="165" fontId="3" fillId="0" borderId="2" xfId="1" applyNumberFormat="1" applyFont="1" applyBorder="1" applyAlignment="1">
      <alignment horizontal="right" vertical="center" wrapText="1"/>
    </xf>
    <xf numFmtId="165" fontId="3" fillId="0" borderId="2" xfId="1" applyNumberFormat="1" applyFont="1" applyBorder="1" applyAlignment="1">
      <alignment horizontal="center" vertical="center"/>
    </xf>
    <xf numFmtId="0" fontId="4" fillId="2" borderId="7" xfId="0" applyFont="1" applyFill="1" applyBorder="1" applyAlignment="1">
      <alignment wrapText="1"/>
    </xf>
    <xf numFmtId="0" fontId="4" fillId="2" borderId="8" xfId="0" applyFont="1" applyFill="1" applyBorder="1" applyAlignment="1">
      <alignment wrapText="1"/>
    </xf>
    <xf numFmtId="0" fontId="4" fillId="2" borderId="6" xfId="0" applyFont="1" applyFill="1" applyBorder="1" applyAlignment="1">
      <alignment horizontal="center" wrapText="1"/>
    </xf>
    <xf numFmtId="0" fontId="4" fillId="2" borderId="9" xfId="0" applyFont="1" applyFill="1" applyBorder="1" applyAlignment="1">
      <alignment horizontal="center" wrapText="1"/>
    </xf>
    <xf numFmtId="0" fontId="5" fillId="0" borderId="2" xfId="0" applyFont="1" applyBorder="1" applyAlignment="1">
      <alignment vertical="top" wrapText="1"/>
    </xf>
    <xf numFmtId="0" fontId="5" fillId="3" borderId="2" xfId="0" applyFont="1" applyFill="1" applyBorder="1" applyAlignment="1">
      <alignment vertical="top" wrapText="1"/>
    </xf>
    <xf numFmtId="0" fontId="4" fillId="0" borderId="2" xfId="0" applyFont="1" applyBorder="1" applyAlignment="1">
      <alignment vertical="top" wrapText="1"/>
    </xf>
    <xf numFmtId="0" fontId="9" fillId="3" borderId="2" xfId="0" applyFont="1" applyFill="1" applyBorder="1" applyAlignment="1">
      <alignment horizontal="left" vertical="top" wrapText="1"/>
    </xf>
    <xf numFmtId="0" fontId="11" fillId="0" borderId="2" xfId="0" applyFont="1" applyBorder="1" applyAlignment="1">
      <alignment vertical="top" wrapText="1"/>
    </xf>
    <xf numFmtId="0" fontId="12" fillId="0" borderId="2" xfId="0" applyFont="1" applyBorder="1" applyAlignment="1">
      <alignment vertical="top" wrapText="1"/>
    </xf>
    <xf numFmtId="0" fontId="4" fillId="0" borderId="3" xfId="0" applyFont="1" applyFill="1" applyBorder="1" applyAlignment="1">
      <alignment vertical="top" wrapText="1"/>
    </xf>
    <xf numFmtId="0" fontId="11" fillId="0" borderId="1" xfId="0" applyFont="1" applyBorder="1" applyAlignment="1">
      <alignment vertical="top" wrapText="1"/>
    </xf>
    <xf numFmtId="0" fontId="12" fillId="0" borderId="1" xfId="0" applyFont="1" applyBorder="1" applyAlignment="1">
      <alignment vertical="top" wrapText="1"/>
    </xf>
    <xf numFmtId="164" fontId="3" fillId="0" borderId="1" xfId="0" applyNumberFormat="1" applyFont="1" applyBorder="1" applyAlignment="1">
      <alignment horizontal="righ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5</xdr:col>
      <xdr:colOff>9903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678"/>
  <sheetViews>
    <sheetView tabSelected="1" topLeftCell="A17" zoomScaleNormal="100" zoomScaleSheetLayoutView="100" zoomScalePageLayoutView="70" workbookViewId="0">
      <selection activeCell="C10" sqref="C1:E1048576"/>
    </sheetView>
  </sheetViews>
  <sheetFormatPr defaultColWidth="7.85546875" defaultRowHeight="15" x14ac:dyDescent="0.2"/>
  <cols>
    <col min="1" max="1" width="71.140625" style="1" customWidth="1"/>
    <col min="2" max="2" width="14.85546875" style="10" customWidth="1"/>
    <col min="3" max="3" width="11.42578125" style="11" customWidth="1"/>
    <col min="4" max="5" width="11.42578125" style="1" customWidth="1"/>
    <col min="6" max="9" width="13.140625" style="1" customWidth="1"/>
    <col min="10" max="10" width="11.140625" style="1" customWidth="1"/>
    <col min="11" max="11" width="11.28515625" style="1" customWidth="1"/>
    <col min="12" max="16384" width="7.85546875" style="1"/>
  </cols>
  <sheetData>
    <row r="1" spans="1:19" x14ac:dyDescent="0.2">
      <c r="A1" s="7" t="s">
        <v>22</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19</v>
      </c>
      <c r="B3" s="4"/>
      <c r="C3" s="4"/>
      <c r="D3" s="3"/>
      <c r="E3" s="3"/>
      <c r="F3" s="3"/>
      <c r="G3" s="3"/>
      <c r="H3" s="3"/>
      <c r="I3" s="3"/>
      <c r="J3" s="3"/>
      <c r="K3" s="3"/>
      <c r="L3" s="3"/>
      <c r="M3" s="3"/>
      <c r="N3" s="3"/>
      <c r="O3" s="3"/>
      <c r="P3" s="3"/>
      <c r="Q3" s="3"/>
      <c r="R3" s="3"/>
      <c r="S3" s="3"/>
    </row>
    <row r="4" spans="1:19" s="7" customFormat="1" ht="16.149999999999999" customHeight="1" x14ac:dyDescent="0.2">
      <c r="A4" s="5" t="s">
        <v>8</v>
      </c>
      <c r="B4" s="8"/>
      <c r="C4" s="8"/>
      <c r="D4" s="1"/>
      <c r="E4" s="1"/>
      <c r="F4" s="1"/>
      <c r="G4" s="1"/>
      <c r="H4" s="1"/>
      <c r="I4" s="1"/>
      <c r="J4" s="1"/>
      <c r="K4" s="1"/>
      <c r="L4" s="1"/>
      <c r="M4" s="1"/>
      <c r="N4" s="1"/>
      <c r="O4" s="1"/>
      <c r="P4" s="1"/>
      <c r="Q4" s="1"/>
      <c r="R4" s="1"/>
      <c r="S4" s="1"/>
    </row>
    <row r="5" spans="1:19" s="5" customFormat="1" ht="16.149999999999999" customHeight="1" x14ac:dyDescent="0.2">
      <c r="A5" s="5" t="s">
        <v>26</v>
      </c>
      <c r="B5" s="6"/>
      <c r="C5" s="6"/>
    </row>
    <row r="6" spans="1:19" s="5" customFormat="1" ht="16.149999999999999" customHeight="1" x14ac:dyDescent="0.25">
      <c r="A6" s="24" t="s">
        <v>27</v>
      </c>
      <c r="B6" s="6"/>
      <c r="C6" s="6"/>
    </row>
    <row r="7" spans="1:19" s="5" customFormat="1" ht="16.149999999999999" customHeight="1" x14ac:dyDescent="0.2">
      <c r="A7" s="5" t="s">
        <v>28</v>
      </c>
      <c r="B7" s="6"/>
      <c r="C7" s="6"/>
    </row>
    <row r="8" spans="1:19" s="5" customFormat="1" ht="16.149999999999999" customHeight="1" x14ac:dyDescent="0.2">
      <c r="A8" s="9" t="s">
        <v>29</v>
      </c>
      <c r="B8" s="6"/>
      <c r="C8" s="6"/>
    </row>
    <row r="9" spans="1:19" s="3" customFormat="1" ht="16.149999999999999" customHeight="1" x14ac:dyDescent="0.2">
      <c r="A9" s="5" t="s">
        <v>23</v>
      </c>
      <c r="B9" s="6"/>
      <c r="C9" s="6"/>
      <c r="D9" s="5"/>
      <c r="E9" s="5"/>
      <c r="F9" s="5"/>
      <c r="G9" s="5"/>
      <c r="H9" s="5"/>
      <c r="I9" s="5"/>
      <c r="J9" s="5"/>
      <c r="K9" s="5"/>
    </row>
    <row r="10" spans="1:19" s="5" customFormat="1" ht="16.149999999999999" customHeight="1" x14ac:dyDescent="0.2">
      <c r="A10" s="12" t="s">
        <v>30</v>
      </c>
      <c r="B10" s="6"/>
      <c r="C10" s="6"/>
      <c r="D10" s="18"/>
      <c r="E10" s="18"/>
    </row>
    <row r="11" spans="1:19" ht="33.6" customHeight="1" x14ac:dyDescent="0.25">
      <c r="A11" s="27" t="s">
        <v>3</v>
      </c>
      <c r="B11" s="28"/>
      <c r="C11" s="29" t="s">
        <v>9</v>
      </c>
      <c r="D11" s="30" t="s">
        <v>2</v>
      </c>
      <c r="E11" s="29" t="s">
        <v>10</v>
      </c>
      <c r="F11" s="7"/>
      <c r="G11" s="7"/>
      <c r="H11" s="7"/>
      <c r="I11" s="7"/>
      <c r="J11" s="7"/>
      <c r="K11" s="7"/>
      <c r="L11" s="7"/>
    </row>
    <row r="12" spans="1:19" x14ac:dyDescent="0.2">
      <c r="A12" s="33" t="s">
        <v>1</v>
      </c>
      <c r="B12" s="33"/>
      <c r="C12" s="31"/>
      <c r="D12" s="32"/>
      <c r="E12" s="32"/>
      <c r="F12" s="7"/>
      <c r="G12" s="7"/>
      <c r="H12" s="7"/>
      <c r="I12" s="7"/>
      <c r="J12" s="7"/>
      <c r="K12" s="7"/>
      <c r="L12" s="7"/>
    </row>
    <row r="13" spans="1:19" x14ac:dyDescent="0.2">
      <c r="A13" s="33" t="s">
        <v>4</v>
      </c>
      <c r="B13" s="33"/>
      <c r="C13" s="13">
        <v>244344</v>
      </c>
      <c r="D13" s="22">
        <v>0</v>
      </c>
      <c r="E13" s="22">
        <f>C13-D13</f>
        <v>244344</v>
      </c>
      <c r="F13" s="8"/>
      <c r="G13" s="8"/>
      <c r="H13" s="8"/>
      <c r="I13" s="8"/>
      <c r="J13" s="8"/>
      <c r="K13" s="8"/>
      <c r="L13" s="8"/>
      <c r="M13" s="2"/>
    </row>
    <row r="14" spans="1:19" ht="57" customHeight="1" x14ac:dyDescent="0.2">
      <c r="A14" s="34" t="s">
        <v>41</v>
      </c>
      <c r="B14" s="34"/>
      <c r="C14" s="13"/>
      <c r="D14" s="22"/>
      <c r="E14" s="22"/>
      <c r="F14" s="8"/>
      <c r="G14" s="8"/>
      <c r="H14" s="8"/>
      <c r="I14" s="8"/>
      <c r="J14" s="8"/>
      <c r="K14" s="8"/>
      <c r="L14" s="8"/>
      <c r="M14" s="2"/>
    </row>
    <row r="15" spans="1:19" ht="54.75" customHeight="1" x14ac:dyDescent="0.2">
      <c r="A15" s="34" t="s">
        <v>34</v>
      </c>
      <c r="B15" s="34"/>
      <c r="C15" s="13"/>
      <c r="D15" s="22"/>
      <c r="E15" s="22"/>
      <c r="F15" s="8"/>
      <c r="G15" s="8"/>
      <c r="H15" s="8"/>
      <c r="I15" s="8"/>
      <c r="J15" s="8"/>
      <c r="K15" s="8"/>
      <c r="L15" s="8"/>
      <c r="M15" s="2"/>
    </row>
    <row r="16" spans="1:19" ht="48" customHeight="1" x14ac:dyDescent="0.2">
      <c r="A16" s="34" t="s">
        <v>35</v>
      </c>
      <c r="B16" s="34"/>
      <c r="C16" s="13"/>
      <c r="D16" s="22"/>
      <c r="E16" s="22"/>
      <c r="F16" s="8"/>
      <c r="G16" s="8"/>
      <c r="H16" s="8"/>
      <c r="I16" s="8"/>
      <c r="J16" s="8"/>
      <c r="K16" s="8"/>
      <c r="L16" s="8"/>
      <c r="M16" s="2"/>
    </row>
    <row r="17" spans="1:13" ht="45" customHeight="1" x14ac:dyDescent="0.2">
      <c r="A17" s="34" t="s">
        <v>36</v>
      </c>
      <c r="B17" s="34"/>
      <c r="C17" s="13"/>
      <c r="D17" s="22"/>
      <c r="E17" s="22"/>
      <c r="F17" s="8"/>
      <c r="G17" s="8"/>
      <c r="H17" s="8"/>
      <c r="I17" s="8"/>
      <c r="J17" s="8"/>
      <c r="K17" s="8"/>
      <c r="L17" s="8"/>
      <c r="M17" s="2"/>
    </row>
    <row r="18" spans="1:13" ht="48.75" customHeight="1" x14ac:dyDescent="0.2">
      <c r="A18" s="34" t="s">
        <v>37</v>
      </c>
      <c r="B18" s="34"/>
      <c r="C18" s="13"/>
      <c r="D18" s="22"/>
      <c r="E18" s="22"/>
      <c r="F18" s="8"/>
      <c r="G18" s="8"/>
      <c r="H18" s="8"/>
      <c r="I18" s="8"/>
      <c r="J18" s="8"/>
      <c r="K18" s="8"/>
      <c r="L18" s="8"/>
      <c r="M18" s="2"/>
    </row>
    <row r="19" spans="1:13" ht="45" customHeight="1" x14ac:dyDescent="0.2">
      <c r="A19" s="34" t="s">
        <v>38</v>
      </c>
      <c r="B19" s="34"/>
      <c r="C19" s="13"/>
      <c r="D19" s="22"/>
      <c r="E19" s="22"/>
      <c r="F19" s="8"/>
      <c r="G19" s="8"/>
      <c r="H19" s="8"/>
      <c r="I19" s="8"/>
      <c r="J19" s="8"/>
      <c r="K19" s="8"/>
      <c r="L19" s="8"/>
      <c r="M19" s="2"/>
    </row>
    <row r="20" spans="1:13" ht="29.25" customHeight="1" x14ac:dyDescent="0.2">
      <c r="A20" s="34" t="s">
        <v>39</v>
      </c>
      <c r="B20" s="34"/>
      <c r="C20" s="13"/>
      <c r="D20" s="22"/>
      <c r="E20" s="22"/>
      <c r="F20" s="8"/>
      <c r="G20" s="8"/>
      <c r="H20" s="8"/>
      <c r="I20" s="8"/>
      <c r="J20" s="8"/>
      <c r="K20" s="8"/>
      <c r="L20" s="8"/>
      <c r="M20" s="2"/>
    </row>
    <row r="21" spans="1:13" ht="33.75" customHeight="1" x14ac:dyDescent="0.2">
      <c r="A21" s="34" t="s">
        <v>40</v>
      </c>
      <c r="B21" s="34"/>
      <c r="C21" s="22"/>
      <c r="D21" s="22"/>
      <c r="E21" s="22"/>
      <c r="F21" s="8"/>
      <c r="G21" s="8"/>
      <c r="H21" s="8"/>
      <c r="I21" s="8"/>
      <c r="J21" s="8"/>
      <c r="K21" s="8"/>
      <c r="L21" s="8"/>
      <c r="M21" s="2"/>
    </row>
    <row r="22" spans="1:13" x14ac:dyDescent="0.2">
      <c r="A22" s="33" t="s">
        <v>5</v>
      </c>
      <c r="B22" s="33"/>
      <c r="C22" s="13"/>
      <c r="D22" s="13"/>
      <c r="E22" s="13"/>
      <c r="F22" s="8"/>
      <c r="G22" s="8"/>
      <c r="H22" s="8"/>
      <c r="I22" s="8"/>
      <c r="J22" s="8"/>
      <c r="K22" s="8"/>
      <c r="L22" s="8"/>
      <c r="M22" s="2"/>
    </row>
    <row r="23" spans="1:13" ht="87.75" customHeight="1" x14ac:dyDescent="0.2">
      <c r="A23" s="35" t="s">
        <v>31</v>
      </c>
      <c r="B23" s="36"/>
      <c r="C23" s="13">
        <v>12000</v>
      </c>
      <c r="D23" s="13">
        <v>0</v>
      </c>
      <c r="E23" s="13">
        <f t="shared" ref="E23" si="0">C23-D23</f>
        <v>12000</v>
      </c>
      <c r="F23" s="8"/>
      <c r="G23" s="8"/>
      <c r="H23" s="8"/>
      <c r="I23" s="8"/>
      <c r="J23" s="8"/>
      <c r="K23" s="8"/>
      <c r="L23" s="8"/>
      <c r="M23" s="2"/>
    </row>
    <row r="24" spans="1:13" x14ac:dyDescent="0.2">
      <c r="A24" s="33" t="s">
        <v>11</v>
      </c>
      <c r="B24" s="33"/>
      <c r="C24" s="13"/>
      <c r="D24" s="13"/>
      <c r="E24" s="13"/>
      <c r="F24" s="8"/>
      <c r="G24" s="8"/>
      <c r="H24" s="8"/>
      <c r="I24" s="8"/>
      <c r="J24" s="8"/>
      <c r="K24" s="8"/>
      <c r="L24" s="8"/>
      <c r="M24" s="2"/>
    </row>
    <row r="25" spans="1:13" ht="48" customHeight="1" x14ac:dyDescent="0.2">
      <c r="A25" s="34" t="s">
        <v>32</v>
      </c>
      <c r="B25" s="34"/>
      <c r="C25" s="13">
        <v>20000</v>
      </c>
      <c r="D25" s="13">
        <v>0</v>
      </c>
      <c r="E25" s="13">
        <f t="shared" ref="E25" si="1">C25-D25</f>
        <v>20000</v>
      </c>
      <c r="F25" s="8"/>
      <c r="G25" s="8"/>
      <c r="H25" s="8"/>
      <c r="I25" s="8"/>
      <c r="J25" s="8"/>
      <c r="K25" s="8"/>
      <c r="L25" s="8"/>
      <c r="M25" s="2"/>
    </row>
    <row r="26" spans="1:13" x14ac:dyDescent="0.2">
      <c r="A26" s="33" t="s">
        <v>6</v>
      </c>
      <c r="B26" s="33"/>
      <c r="C26" s="13"/>
      <c r="D26" s="13"/>
      <c r="E26" s="13"/>
      <c r="F26" s="7"/>
      <c r="G26" s="7"/>
      <c r="H26" s="7"/>
      <c r="I26" s="7"/>
      <c r="J26" s="7"/>
      <c r="K26" s="7"/>
      <c r="L26" s="7"/>
      <c r="M26" s="7"/>
    </row>
    <row r="27" spans="1:13" ht="34.5" customHeight="1" thickBot="1" x14ac:dyDescent="0.25">
      <c r="A27" s="38" t="s">
        <v>33</v>
      </c>
      <c r="B27" s="39"/>
      <c r="C27" s="40">
        <v>2000</v>
      </c>
      <c r="D27" s="40">
        <v>0</v>
      </c>
      <c r="E27" s="40">
        <f t="shared" ref="E27" si="2">C27-D27</f>
        <v>2000</v>
      </c>
    </row>
    <row r="28" spans="1:13" s="2" customFormat="1" ht="15.75" thickTop="1" x14ac:dyDescent="0.2">
      <c r="A28" s="37" t="s">
        <v>0</v>
      </c>
      <c r="B28" s="37"/>
      <c r="C28" s="14">
        <f>SUM(C13:C27)</f>
        <v>278344</v>
      </c>
      <c r="D28" s="14">
        <f>SUM(D13:D27)</f>
        <v>0</v>
      </c>
      <c r="E28" s="14">
        <f>SUM(E13:E27)</f>
        <v>278344</v>
      </c>
    </row>
    <row r="29" spans="1:13" s="2" customFormat="1" ht="30" x14ac:dyDescent="0.2">
      <c r="A29" s="19" t="s">
        <v>20</v>
      </c>
      <c r="B29" s="20" t="s">
        <v>12</v>
      </c>
      <c r="C29" s="20" t="s">
        <v>14</v>
      </c>
      <c r="D29" s="20" t="s">
        <v>15</v>
      </c>
      <c r="E29" s="20" t="s">
        <v>16</v>
      </c>
    </row>
    <row r="30" spans="1:13" s="2" customFormat="1" x14ac:dyDescent="0.25">
      <c r="A30" s="17" t="s">
        <v>17</v>
      </c>
      <c r="B30" s="15"/>
      <c r="C30" s="16">
        <v>0</v>
      </c>
      <c r="D30" s="16">
        <v>0</v>
      </c>
      <c r="E30" s="16">
        <f>C30-D30</f>
        <v>0</v>
      </c>
    </row>
    <row r="31" spans="1:13" s="2" customFormat="1" ht="15" customHeight="1" x14ac:dyDescent="0.25">
      <c r="A31" s="17" t="s">
        <v>18</v>
      </c>
      <c r="B31" s="15"/>
      <c r="C31" s="16">
        <v>0</v>
      </c>
      <c r="D31" s="16">
        <v>0</v>
      </c>
      <c r="E31" s="16">
        <f t="shared" ref="E31:E32" si="3">C31-D31</f>
        <v>0</v>
      </c>
    </row>
    <row r="32" spans="1:13" s="2" customFormat="1" ht="60" x14ac:dyDescent="0.25">
      <c r="A32" s="17" t="s">
        <v>25</v>
      </c>
      <c r="B32" s="26" t="s">
        <v>24</v>
      </c>
      <c r="C32" s="25">
        <v>112817</v>
      </c>
      <c r="D32" s="25">
        <v>0</v>
      </c>
      <c r="E32" s="25">
        <f t="shared" si="3"/>
        <v>112817</v>
      </c>
    </row>
    <row r="33" spans="1:5" s="2" customFormat="1" ht="45" x14ac:dyDescent="0.2">
      <c r="A33" s="21" t="s">
        <v>21</v>
      </c>
      <c r="B33" s="20" t="s">
        <v>13</v>
      </c>
      <c r="C33" s="20" t="s">
        <v>9</v>
      </c>
      <c r="D33" s="20" t="s">
        <v>15</v>
      </c>
      <c r="E33" s="20" t="s">
        <v>16</v>
      </c>
    </row>
    <row r="34" spans="1:5" s="2" customFormat="1" x14ac:dyDescent="0.25">
      <c r="A34" s="23"/>
      <c r="B34" s="15"/>
      <c r="C34" s="16">
        <v>0</v>
      </c>
      <c r="D34" s="16">
        <v>0</v>
      </c>
      <c r="E34" s="16">
        <f t="shared" ref="E34" si="4">C34-D34</f>
        <v>0</v>
      </c>
    </row>
    <row r="35" spans="1:5" s="2" customFormat="1" x14ac:dyDescent="0.2"/>
    <row r="36" spans="1:5" s="2" customFormat="1" x14ac:dyDescent="0.2"/>
    <row r="37" spans="1:5" s="2" customFormat="1" x14ac:dyDescent="0.2"/>
    <row r="38" spans="1:5" s="2" customFormat="1" x14ac:dyDescent="0.2"/>
    <row r="39" spans="1:5" s="2" customFormat="1" x14ac:dyDescent="0.2"/>
    <row r="40" spans="1:5" s="2" customFormat="1" x14ac:dyDescent="0.2"/>
    <row r="41" spans="1:5" s="2" customFormat="1" x14ac:dyDescent="0.2"/>
    <row r="42" spans="1:5" s="2" customFormat="1" x14ac:dyDescent="0.2"/>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sheetData>
  <mergeCells count="17">
    <mergeCell ref="A28:B28"/>
    <mergeCell ref="A26:B26"/>
    <mergeCell ref="A27:B27"/>
    <mergeCell ref="A20:B20"/>
    <mergeCell ref="A25:B25"/>
    <mergeCell ref="A22:B22"/>
    <mergeCell ref="A12:B12"/>
    <mergeCell ref="A13:B13"/>
    <mergeCell ref="A21:B21"/>
    <mergeCell ref="A24:B24"/>
    <mergeCell ref="A23:B23"/>
    <mergeCell ref="A19:B19"/>
    <mergeCell ref="A16:B16"/>
    <mergeCell ref="A15:B15"/>
    <mergeCell ref="A14:B14"/>
    <mergeCell ref="A17:B17"/>
    <mergeCell ref="A18:B18"/>
  </mergeCells>
  <phoneticPr fontId="1" type="noConversion"/>
  <pageMargins left="0.5" right="0.5" top="0.5" bottom="0.5" header="0.25" footer="0"/>
  <pageSetup scale="74" orientation="portrait"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2019-05-08T14:01:26Z</cp:lastPrinted>
  <dcterms:created xsi:type="dcterms:W3CDTF">2001-02-08T10:40:59Z</dcterms:created>
  <dcterms:modified xsi:type="dcterms:W3CDTF">2019-05-08T14:01:57Z</dcterms:modified>
</cp:coreProperties>
</file>