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-37245" yWindow="-6720" windowWidth="28800" windowHeight="17535"/>
  </bookViews>
  <sheets>
    <sheet name="Project Budget" sheetId="1" r:id="rId1"/>
  </sheets>
  <definedNames>
    <definedName name="_xlnm.Print_Area" localSheetId="0">'Project Budget'!$A$1:$E$37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6" i="1" l="1"/>
  <c r="E33" i="1"/>
  <c r="E32" i="1"/>
  <c r="E31" i="1" l="1"/>
  <c r="D28" i="1" l="1"/>
  <c r="C28" i="1"/>
  <c r="E26" i="1"/>
  <c r="E24" i="1"/>
  <c r="E22" i="1"/>
  <c r="E20" i="1"/>
  <c r="E13" i="1"/>
  <c r="E28" i="1" l="1"/>
</calcChain>
</file>

<file path=xl/sharedStrings.xml><?xml version="1.0" encoding="utf-8"?>
<sst xmlns="http://schemas.openxmlformats.org/spreadsheetml/2006/main" count="46" uniqueCount="43">
  <si>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</si>
  <si>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</si>
  <si>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</si>
  <si>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</si>
  <si>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</si>
  <si>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</si>
  <si>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</si>
  <si>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</si>
  <si>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</si>
  <si>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</si>
  <si>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</si>
  <si>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</si>
  <si>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 xml:space="preserve">Printing </t>
  </si>
  <si>
    <t>Status (secured or pending)</t>
  </si>
  <si>
    <t>Amount legally obligated but not yet spent</t>
  </si>
  <si>
    <t xml:space="preserve"> Budget</t>
  </si>
  <si>
    <t>Spent</t>
  </si>
  <si>
    <t>Balance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</si>
  <si>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</si>
  <si>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</si>
  <si>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</si>
  <si>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</si>
  <si>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Sebastian Behrens</t>
  </si>
  <si>
    <t>Organization: University of Minnesota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</si>
  <si>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3 years, ending June 30, 2023</t>
    </r>
  </si>
  <si>
    <t>"Engineered biofilters for sulfate removal from mine waters" ML 2016, Chp 186 Sec 2 Subd 04p E816SMR</t>
  </si>
  <si>
    <t>secured</t>
  </si>
  <si>
    <r>
      <t xml:space="preserve">State: </t>
    </r>
    <r>
      <rPr>
        <sz val="11"/>
        <rFont val="Calibri"/>
        <family val="2"/>
        <scheme val="minor"/>
      </rPr>
      <t>N/A</t>
    </r>
  </si>
  <si>
    <r>
      <t xml:space="preserve">Non-State: </t>
    </r>
    <r>
      <rPr>
        <sz val="11"/>
        <rFont val="Calibri"/>
        <family val="2"/>
        <scheme val="minor"/>
      </rPr>
      <t>N/A</t>
    </r>
  </si>
  <si>
    <t>Research Analytical Laboratory at the University of Minnesota - Inorganic chemical analyses for water, soil, biochar - Ion chromatography and Flow Injection Analysis: ammonia, nitrate, nitrite, phosphorus, Total C/Total N Analysis: TOC, TIC, TN, ICP-OES etc ($10K); Consumables and chemicals, gases, plastic ware  and reagents and fees for molecular biology experiments (DNA extraction/DNA sequencing; quantitative PCR at University of Minnesota Genomics Center) ($15K per year to share among postdoc,  graduate student, and technician: total $45k)</t>
  </si>
  <si>
    <t>University of Minnesota Genomics Center: DNA sequencing, quantitative PCR; Research plot fees</t>
  </si>
  <si>
    <t>Scientific journal open-access publicaton fees ($2K for year 2; $4K for year 3)</t>
  </si>
  <si>
    <t>Today's Date:  April 08,  2019</t>
  </si>
  <si>
    <r>
      <t xml:space="preserve">Project Title: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New organic fertilizer to protect Minnesota’s water quality</t>
    </r>
  </si>
  <si>
    <t>Project Budget: $499,000</t>
  </si>
  <si>
    <t>Postdoctoral Research (TBD) (80% salary, 20% fringe) 100% FTE for each of the 2 years</t>
  </si>
  <si>
    <t>In-state travel to field sites and local conferences for proposal personnel ($3K per year)</t>
  </si>
  <si>
    <t>Dr. Sebastian Behrens, Project Manager (74% salary, 26% fringe) 8% FTE for each of the 3 years</t>
  </si>
  <si>
    <t>Dr. Melissa Wilson, Co-PI (74% salary, 26% fringe) 6% FTE for each of the 3 years</t>
  </si>
  <si>
    <t>Dr. Timothy LaPara, Co-PI (74% salary, 26% fringe) 3% FTE for each of the 3 years</t>
  </si>
  <si>
    <t>Two Graduate students (TBD) (58% salary, 42% tuition and fringe) 50% FTE for each of the 2 years</t>
  </si>
  <si>
    <r>
      <t xml:space="preserve">In kind: </t>
    </r>
    <r>
      <rPr>
        <sz val="11"/>
        <rFont val="Calibri"/>
        <family val="2"/>
        <scheme val="minor"/>
      </rPr>
      <t>In-kind Services To Be Applied To Project During Project Period: F&amp;A costs for this project of 54% of total costs (not including grad student tuition) which cannot be budgeted for state awards</t>
    </r>
  </si>
  <si>
    <t>Field technician (TBD) (77% salary, 23% fringe) 50% FTE for each of the 1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</si>
</sst>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3" fillId="0" borderId="3" xfId="0" applyFont="1" applyBorder="1" applyAlignment="1">
      <alignment wrapText="1"/>
    </xf>
    <xf numFmtId="3" fontId="3" fillId="0" borderId="3" xfId="0" applyNumberFormat="1" applyFont="1" applyBorder="1" applyAlignment="1">
      <alignment vertical="top" wrapText="1"/>
    </xf>
    <xf numFmtId="3" fontId="3" fillId="0" borderId="3" xfId="0" applyNumberFormat="1" applyFont="1" applyBorder="1"/>
    <xf numFmtId="165" fontId="5" fillId="0" borderId="3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1"/>
  <sheetViews>
    <sheetView tabSelected="1" view="pageBreakPreview" zoomScale="150" zoomScaleNormal="150" zoomScaleSheetLayoutView="150" zoomScalePageLayoutView="70" workbookViewId="0">
      <selection activeCell="D42" sqref="D42"/>
    </sheetView>
  </sheetViews>
  <sheetFormatPr defaultColWidth="7.85546875" defaultRowHeight="15" x14ac:dyDescent="0.2"/>
  <cols>
    <col min="1" max="1" width="68.42578125" style="1" customWidth="1"/>
    <col min="2" max="2" width="16.4257812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21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18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350000000000001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350000000000001" customHeight="1" x14ac:dyDescent="0.2">
      <c r="A5" s="5" t="s">
        <v>22</v>
      </c>
      <c r="B5" s="6"/>
      <c r="C5" s="6"/>
    </row>
    <row r="6" spans="1:19" s="5" customFormat="1" ht="16.350000000000001" customHeight="1" x14ac:dyDescent="0.2">
      <c r="A6" s="5" t="s">
        <v>33</v>
      </c>
      <c r="B6" s="6"/>
      <c r="C6" s="6"/>
    </row>
    <row r="7" spans="1:19" s="5" customFormat="1" ht="16.350000000000001" customHeight="1" x14ac:dyDescent="0.2">
      <c r="A7" s="5" t="s">
        <v>23</v>
      </c>
      <c r="B7" s="6"/>
      <c r="C7" s="6"/>
    </row>
    <row r="8" spans="1:19" s="5" customFormat="1" ht="16.350000000000001" customHeight="1" x14ac:dyDescent="0.2">
      <c r="A8" s="9" t="s">
        <v>34</v>
      </c>
      <c r="B8" s="6"/>
      <c r="C8" s="6"/>
    </row>
    <row r="9" spans="1:19" s="3" customFormat="1" ht="16.350000000000001" customHeight="1" x14ac:dyDescent="0.2">
      <c r="A9" s="5" t="s">
        <v>24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350000000000001" customHeight="1" x14ac:dyDescent="0.2">
      <c r="A10" s="12" t="s">
        <v>32</v>
      </c>
      <c r="B10" s="6"/>
      <c r="C10" s="6"/>
      <c r="D10" s="22"/>
      <c r="E10" s="22"/>
    </row>
    <row r="11" spans="1:19" ht="33.6" customHeight="1" thickBot="1" x14ac:dyDescent="0.3">
      <c r="A11" s="26" t="s">
        <v>3</v>
      </c>
      <c r="B11" s="27"/>
      <c r="C11" s="25" t="s">
        <v>10</v>
      </c>
      <c r="D11" s="24" t="s">
        <v>2</v>
      </c>
      <c r="E11" s="25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0" t="s">
        <v>1</v>
      </c>
      <c r="B12" s="41"/>
      <c r="C12" s="21"/>
      <c r="D12" s="33"/>
      <c r="E12" s="34"/>
      <c r="F12" s="7"/>
      <c r="G12" s="7"/>
      <c r="H12" s="7"/>
      <c r="I12" s="7"/>
      <c r="J12" s="7"/>
      <c r="K12" s="7"/>
      <c r="L12" s="7"/>
    </row>
    <row r="13" spans="1:19" x14ac:dyDescent="0.2">
      <c r="A13" s="42" t="s">
        <v>4</v>
      </c>
      <c r="B13" s="43"/>
      <c r="C13" s="14">
        <v>409000</v>
      </c>
      <c r="D13" s="31">
        <v>0</v>
      </c>
      <c r="E13" s="31">
        <f>C13-D13</f>
        <v>409000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4" t="s">
        <v>37</v>
      </c>
      <c r="B14" s="45"/>
      <c r="C14" s="32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44" t="s">
        <v>38</v>
      </c>
      <c r="B15" s="45"/>
      <c r="C15" s="32"/>
      <c r="D15" s="32"/>
      <c r="E15" s="32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4" t="s">
        <v>39</v>
      </c>
      <c r="B16" s="45"/>
      <c r="C16" s="32"/>
      <c r="D16" s="32"/>
      <c r="E16" s="32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6" t="s">
        <v>35</v>
      </c>
      <c r="B17" s="47"/>
      <c r="C17" s="32"/>
      <c r="D17" s="32"/>
      <c r="E17" s="32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6" t="s">
        <v>40</v>
      </c>
      <c r="B18" s="47"/>
      <c r="C18" s="32"/>
      <c r="D18" s="32"/>
      <c r="E18" s="32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4" t="s">
        <v>42</v>
      </c>
      <c r="B19" s="45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2" t="s">
        <v>5</v>
      </c>
      <c r="B20" s="43"/>
      <c r="C20" s="14">
        <v>20000</v>
      </c>
      <c r="D20" s="14">
        <v>0</v>
      </c>
      <c r="E20" s="14">
        <f t="shared" ref="E20" si="0">C20-D20</f>
        <v>20000</v>
      </c>
      <c r="F20" s="8"/>
      <c r="G20" s="8"/>
      <c r="H20" s="8"/>
      <c r="I20" s="8"/>
      <c r="J20" s="8"/>
      <c r="K20" s="8"/>
      <c r="L20" s="8"/>
      <c r="M20" s="2"/>
    </row>
    <row r="21" spans="1:13" ht="17.100000000000001" customHeight="1" x14ac:dyDescent="0.2">
      <c r="A21" s="44" t="s">
        <v>30</v>
      </c>
      <c r="B21" s="45"/>
      <c r="C21" s="14"/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2" t="s">
        <v>6</v>
      </c>
      <c r="B22" s="43"/>
      <c r="C22" s="14">
        <v>55000</v>
      </c>
      <c r="D22" s="14">
        <v>0</v>
      </c>
      <c r="E22" s="14">
        <f t="shared" ref="E22" si="1">C22-D22</f>
        <v>55000</v>
      </c>
      <c r="F22" s="8"/>
      <c r="G22" s="8"/>
      <c r="H22" s="8"/>
      <c r="I22" s="8"/>
      <c r="J22" s="8"/>
      <c r="K22" s="8"/>
      <c r="L22" s="8"/>
      <c r="M22" s="2"/>
    </row>
    <row r="23" spans="1:13" ht="93.95" customHeight="1" x14ac:dyDescent="0.2">
      <c r="A23" s="44" t="s">
        <v>29</v>
      </c>
      <c r="B23" s="43"/>
      <c r="C23" s="14"/>
      <c r="D23" s="14"/>
      <c r="E23" s="14"/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42" t="s">
        <v>12</v>
      </c>
      <c r="B24" s="43"/>
      <c r="C24" s="14">
        <v>6000</v>
      </c>
      <c r="D24" s="14">
        <v>0</v>
      </c>
      <c r="E24" s="14">
        <f t="shared" ref="E24" si="2">C24-D24</f>
        <v>6000</v>
      </c>
    </row>
    <row r="25" spans="1:13" x14ac:dyDescent="0.2">
      <c r="A25" s="44" t="s">
        <v>31</v>
      </c>
      <c r="B25" s="45"/>
      <c r="C25" s="14"/>
      <c r="D25" s="14"/>
      <c r="E25" s="14"/>
      <c r="F25" s="7"/>
      <c r="G25" s="7"/>
      <c r="H25" s="7"/>
      <c r="I25" s="7"/>
      <c r="J25" s="7"/>
      <c r="K25" s="7"/>
      <c r="L25" s="7"/>
      <c r="M25" s="7"/>
    </row>
    <row r="26" spans="1:13" x14ac:dyDescent="0.2">
      <c r="A26" s="42" t="s">
        <v>7</v>
      </c>
      <c r="B26" s="43"/>
      <c r="C26" s="15">
        <v>9000</v>
      </c>
      <c r="D26" s="14">
        <v>0</v>
      </c>
      <c r="E26" s="14">
        <f t="shared" ref="E26" si="3">C26-D26</f>
        <v>9000</v>
      </c>
    </row>
    <row r="27" spans="1:13" x14ac:dyDescent="0.2">
      <c r="A27" s="44" t="s">
        <v>36</v>
      </c>
      <c r="B27" s="43"/>
      <c r="C27" s="14"/>
      <c r="D27" s="14"/>
      <c r="E27" s="14"/>
    </row>
    <row r="28" spans="1:13" s="2" customFormat="1" ht="15.75" thickBot="1" x14ac:dyDescent="0.25">
      <c r="A28" s="48"/>
      <c r="B28" s="49"/>
      <c r="C28" s="16">
        <f>SUM(C13:C27)</f>
        <v>499000</v>
      </c>
      <c r="D28" s="16">
        <f>SUM(D13:D27)</f>
        <v>0</v>
      </c>
      <c r="E28" s="16">
        <f>SUM(E13:E27)</f>
        <v>499000</v>
      </c>
    </row>
    <row r="29" spans="1:13" s="2" customFormat="1" ht="15.75" thickTop="1" x14ac:dyDescent="0.2">
      <c r="A29" s="50" t="s">
        <v>0</v>
      </c>
      <c r="B29" s="51"/>
      <c r="C29" s="39"/>
      <c r="D29" s="39"/>
      <c r="E29" s="39"/>
    </row>
    <row r="30" spans="1:13" s="2" customFormat="1" x14ac:dyDescent="0.2">
      <c r="B30" s="20"/>
      <c r="C30" s="29" t="s">
        <v>15</v>
      </c>
      <c r="D30" s="29" t="s">
        <v>16</v>
      </c>
      <c r="E30" s="29" t="s">
        <v>17</v>
      </c>
    </row>
    <row r="31" spans="1:13" s="2" customFormat="1" ht="30" x14ac:dyDescent="0.2">
      <c r="A31" s="28" t="s">
        <v>19</v>
      </c>
      <c r="B31" s="29" t="s">
        <v>13</v>
      </c>
      <c r="C31" s="18">
        <v>0</v>
      </c>
      <c r="D31" s="18">
        <v>0</v>
      </c>
      <c r="E31" s="18">
        <f>C31-D31</f>
        <v>0</v>
      </c>
    </row>
    <row r="32" spans="1:13" s="2" customFormat="1" ht="15" customHeight="1" x14ac:dyDescent="0.25">
      <c r="A32" s="19" t="s">
        <v>28</v>
      </c>
      <c r="B32" s="17"/>
      <c r="C32" s="18">
        <v>0</v>
      </c>
      <c r="D32" s="18">
        <v>0</v>
      </c>
      <c r="E32" s="18">
        <f t="shared" ref="E32:E33" si="4">C32-D32</f>
        <v>0</v>
      </c>
    </row>
    <row r="33" spans="1:5" s="2" customFormat="1" x14ac:dyDescent="0.25">
      <c r="A33" s="19" t="s">
        <v>27</v>
      </c>
      <c r="B33" s="17"/>
      <c r="C33" s="18">
        <v>0</v>
      </c>
      <c r="D33" s="18">
        <v>0</v>
      </c>
      <c r="E33" s="18">
        <f t="shared" si="4"/>
        <v>0</v>
      </c>
    </row>
    <row r="34" spans="1:5" s="2" customFormat="1" ht="41.25" customHeight="1" x14ac:dyDescent="0.25">
      <c r="A34" s="19" t="s">
        <v>41</v>
      </c>
      <c r="B34" s="38" t="s">
        <v>26</v>
      </c>
      <c r="C34" s="37">
        <v>235000</v>
      </c>
      <c r="D34" s="23"/>
      <c r="E34" s="37">
        <v>235000</v>
      </c>
    </row>
    <row r="35" spans="1:5" s="2" customFormat="1" x14ac:dyDescent="0.25">
      <c r="A35" s="13"/>
      <c r="B35" s="23"/>
      <c r="C35" s="29" t="s">
        <v>10</v>
      </c>
      <c r="D35" s="29" t="s">
        <v>16</v>
      </c>
      <c r="E35" s="29" t="s">
        <v>17</v>
      </c>
    </row>
    <row r="36" spans="1:5" s="2" customFormat="1" ht="45" x14ac:dyDescent="0.2">
      <c r="A36" s="30" t="s">
        <v>20</v>
      </c>
      <c r="B36" s="29" t="s">
        <v>14</v>
      </c>
      <c r="C36" s="18">
        <v>0</v>
      </c>
      <c r="D36" s="18">
        <v>0</v>
      </c>
      <c r="E36" s="18">
        <f t="shared" ref="E36" si="5">C36-D36</f>
        <v>0</v>
      </c>
    </row>
    <row r="37" spans="1:5" s="2" customFormat="1" ht="30" x14ac:dyDescent="0.25">
      <c r="A37" s="35" t="s">
        <v>25</v>
      </c>
      <c r="B37" s="17"/>
      <c r="C37" s="36">
        <v>440000</v>
      </c>
      <c r="D37" s="36">
        <v>370300</v>
      </c>
      <c r="E37" s="36">
        <v>69700</v>
      </c>
    </row>
    <row r="38" spans="1:5" s="2" customFormat="1" x14ac:dyDescent="0.2"/>
    <row r="39" spans="1:5" s="2" customFormat="1" x14ac:dyDescent="0.2"/>
    <row r="40" spans="1:5" s="2" customFormat="1" x14ac:dyDescent="0.2"/>
    <row r="41" spans="1:5" s="2" customFormat="1" x14ac:dyDescent="0.2"/>
    <row r="42" spans="1:5" s="2" customFormat="1" x14ac:dyDescent="0.2"/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pans="1:2" s="2" customFormat="1" x14ac:dyDescent="0.2"/>
    <row r="674" spans="1:2" s="2" customFormat="1" x14ac:dyDescent="0.2"/>
    <row r="675" spans="1:2" s="2" customFormat="1" x14ac:dyDescent="0.2"/>
    <row r="676" spans="1:2" s="2" customFormat="1" x14ac:dyDescent="0.2"/>
    <row r="677" spans="1:2" s="2" customFormat="1" x14ac:dyDescent="0.2"/>
    <row r="678" spans="1:2" s="2" customFormat="1" x14ac:dyDescent="0.2"/>
    <row r="679" spans="1:2" s="2" customFormat="1" x14ac:dyDescent="0.2"/>
    <row r="680" spans="1:2" s="2" customFormat="1" x14ac:dyDescent="0.2"/>
    <row r="681" spans="1:2" x14ac:dyDescent="0.2">
      <c r="A681" s="2"/>
      <c r="B681" s="2"/>
    </row>
  </sheetData>
  <mergeCells count="18">
    <mergeCell ref="A29:B29"/>
    <mergeCell ref="A24:B24"/>
    <mergeCell ref="A25:B25"/>
    <mergeCell ref="A26:B26"/>
    <mergeCell ref="A27:B27"/>
    <mergeCell ref="A20:B20"/>
    <mergeCell ref="A21:B21"/>
    <mergeCell ref="A22:B22"/>
    <mergeCell ref="A23:B23"/>
    <mergeCell ref="A28:B28"/>
    <mergeCell ref="A12:B12"/>
    <mergeCell ref="A13:B13"/>
    <mergeCell ref="A15:B15"/>
    <mergeCell ref="A14:B14"/>
    <mergeCell ref="A19:B19"/>
    <mergeCell ref="A17:B17"/>
    <mergeCell ref="A18:B18"/>
    <mergeCell ref="A16:B16"/>
  </mergeCells>
  <phoneticPr fontId="1" type="noConversion"/>
  <pageMargins left="0.5" right="0.5" top="0.5" bottom="0.5" header="0.25" footer="0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2019-05-07T20:17:10Z</dcterms:modified>
</cp:coreProperties>
</file>