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0" windowWidth="19200" windowHeight="11880"/>
  </bookViews>
  <sheets>
    <sheet name="Project Budget" sheetId="1" r:id="rId1"/>
  </sheets>
  <definedNames>
    <definedName name="_xlnm.Print_Area" localSheetId="0">'Project Budget'!$A$1:$E$50</definedName>
  </definedNames>
  <calcPr calcId="162913"/>
</workbook>
</file>

<file path=xl/calcChain.xml><?xml version="1.0" encoding="utf-8"?>
<calcChain xmlns="http://schemas.openxmlformats.org/spreadsheetml/2006/main">
  <c r="C40" i="1" l="1"/>
  <c r="E51" i="1" l="1"/>
  <c r="E49" i="1" l="1"/>
  <c r="E50" i="1" l="1"/>
  <c r="E46" i="1"/>
  <c r="D40" i="1" l="1"/>
  <c r="E33" i="1"/>
  <c r="E31" i="1"/>
  <c r="E29" i="1"/>
  <c r="E27" i="1"/>
  <c r="E25" i="1"/>
  <c r="E40" i="1" l="1"/>
</calcChain>
</file>

<file path=xl/sharedStrings.xml><?xml version="1.0" encoding="utf-8"?>
<sst xmlns="http://schemas.openxmlformats.org/spreadsheetml/2006/main" count="58" uniqueCount="53">
  <si>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</si>
  <si>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</si>
  <si>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</si>
  <si>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</si>
  <si>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</si>
  <si>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</si>
  <si>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</si>
  <si>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</si>
  <si>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</si>
  <si>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</si>
  <si>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</si>
  <si>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</si>
  <si>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</si>
  <si>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</si>
  <si>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</si>
  <si>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</si>
  <si>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</si>
  <si>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</si>
  <si>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</si>
  <si>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</si>
  <si>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</si>
  <si>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</si>
  <si>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In kind:</t>
  </si>
  <si>
    <t>M.L. 2020 Budget Spreadsheet</t>
  </si>
  <si>
    <t xml:space="preserve">SOURCE AND USE OF OTHER FUNDS CONTRIBUTED TO THE PROJECT
</t>
  </si>
  <si>
    <t xml:space="preserve">Other ENRTF APPROPRIATIONS AWARDED IN THE LAST SIX YEARS
</t>
  </si>
  <si>
    <t>Attachment A: Project Budget Spreadsheet</t>
  </si>
  <si>
    <t>Zoo: M.L. 2016, Chp. 186, Chp. 2, Sec. 2, Subd. 03c1. "Prairie Butterfly Conservation, Research, and Breeding – Phase II". The amount listed here is remainder of April 2019, and will be expended by the end of FY19.</t>
  </si>
  <si>
    <r>
      <t xml:space="preserve">Project Length and Completion Date: </t>
    </r>
    <r>
      <rPr>
        <sz val="11"/>
        <rFont val="Calibri"/>
        <family val="2"/>
        <scheme val="minor"/>
      </rPr>
      <t xml:space="preserve"> 4 years. Completion: June 30, 2024</t>
    </r>
  </si>
  <si>
    <r>
      <t xml:space="preserve">Project Title: </t>
    </r>
    <r>
      <rPr>
        <sz val="11"/>
        <rFont val="Calibri"/>
        <family val="2"/>
        <scheme val="minor"/>
      </rPr>
      <t xml:space="preserve"> Saving Endangered Pollinators Through Data-driven Prairie Restoration</t>
    </r>
  </si>
  <si>
    <r>
      <t xml:space="preserve">Organization: </t>
    </r>
    <r>
      <rPr>
        <sz val="11"/>
        <rFont val="Calibri"/>
        <family val="2"/>
        <scheme val="minor"/>
      </rPr>
      <t>Minnesota Zoo</t>
    </r>
  </si>
  <si>
    <t>Pending</t>
  </si>
  <si>
    <t xml:space="preserve">Zoo: Butterfly Conservation Biologist (one State Program Administrator Principal at average 75% time, for FY21-FY24; 68% toward salary and 32% toward benefits). </t>
  </si>
  <si>
    <t>Zoo: Butterfly Conservation Specialist (one Research Scientist 1 at average 75% time, for FY21-FY24; 77% toward salary and 23% toward benefits).</t>
  </si>
  <si>
    <t xml:space="preserve">Zoo:Pesticides residue analysis contract. Contractor and actual amount subject to RFP, but the USDA National Sciences Lab was selected in current ENRTF and is likely to be used again. Current rates are $176-$396/sample depending on analysis. This would test about 50 samples for pesticide residues across 4-5 prairie remnants. </t>
  </si>
  <si>
    <r>
      <rPr>
        <b/>
        <sz val="11"/>
        <rFont val="Calibri"/>
        <family val="2"/>
        <scheme val="minor"/>
      </rPr>
      <t xml:space="preserve">Non-State: </t>
    </r>
    <r>
      <rPr>
        <sz val="11"/>
        <rFont val="Calibri"/>
        <family val="2"/>
        <scheme val="minor"/>
      </rPr>
      <t xml:space="preserve">Zoo: Minnesota Zoo Foundation; additional funding for pesticides residue analysis and program supplies </t>
    </r>
  </si>
  <si>
    <t>Zoo: M.L. 2014, Chp. 226, Sec. 2, Subd. 05j-1. "Imperiled Prairie Butterfly Conservation, Research and Breeding Program". The amount listed here reflects final expenditures, as of August 2017.</t>
  </si>
  <si>
    <t>Zoo: Mileage, lodging, meals for travel to and between Minnesota prairie sites for data collection and husdandry/reintroduction operations.</t>
  </si>
  <si>
    <t>PAT: Resource crew food, transportation costs</t>
  </si>
  <si>
    <t>Zoo: Plants, rearing supplies, collection and release supplies necessary to conduct the rearing, breeding, and reintroduction programs.</t>
  </si>
  <si>
    <t>Zoo: travel expenses outside of MN. Mileage, lodging, meals for travel to and between prairie sites to obtain Dakota skippers for the Zoo conservation program. The largest viable populations of Dakota skipper butterflies are now outside of Minnesota, particularly in South Dakota and North Dakota, necessitating out of state travel.</t>
  </si>
  <si>
    <t>Zoo: University of Minnesota Research Assistantship (50% Research Assistantship for a single graduate student; FY21, FY22, FY23), plus travel and supplies. The Zoo will seek other funds to support the student in FY24.</t>
  </si>
  <si>
    <r>
      <t>Project Manager:</t>
    </r>
    <r>
      <rPr>
        <sz val="11"/>
        <rFont val="Calibri"/>
        <family val="2"/>
        <scheme val="minor"/>
      </rPr>
      <t xml:space="preserve"> Dr. Erik Runquist</t>
    </r>
  </si>
  <si>
    <r>
      <t>Today's Date:</t>
    </r>
    <r>
      <rPr>
        <sz val="11"/>
        <rFont val="Calibri"/>
        <family val="2"/>
        <scheme val="minor"/>
      </rPr>
      <t xml:space="preserve"> April 15, 2019</t>
    </r>
  </si>
  <si>
    <t xml:space="preserve"> COLUMN TOTAL</t>
  </si>
  <si>
    <t>Parks: Dedicated resource staff - native seed collection, cleaning and site preparation, prescribed burning, planting, vegetaion surveys, woody stem shearing, savanna thinning saw work and debris management.  The amount per year will be 873.4 hours, times 4 years = 3,494.4 hours/2080 = 1.68 FTE.</t>
  </si>
  <si>
    <t>Parks: Native plant plugs grown from Glacial Lakes origin seed; tractor/mower trucking contracts. Subject to competitive bidding.</t>
  </si>
  <si>
    <t>Parks: Supplies and Equipment: Hose-sprinklers for experimental exclusion of fire from plots, seeder/tractor supplies; usage costs of tractor/skidsteer to shear 200 acres, interseed 400 acres with truax and/or vicon seeder and cut pile 50 acres savanna. Seed harvest with Gleaner K combine, seed stripper and UTV. Herbicide application with backpack sprayers/UTV boom sprayers.</t>
  </si>
  <si>
    <t>Parks: *DNR-specific Direct and necessary expenses: HR Support (~$2,482), Safety Support (~$514), Financial Support (~$2,885), Communications Support (~$1,251), IT Support ($5,622), Planning Support (~$1,059) necessary to accomplish funded project.</t>
  </si>
  <si>
    <r>
      <rPr>
        <b/>
        <sz val="11"/>
        <rFont val="Calibri"/>
        <family val="2"/>
        <scheme val="minor"/>
      </rPr>
      <t>State:</t>
    </r>
    <r>
      <rPr>
        <sz val="11"/>
        <rFont val="Calibri"/>
        <family val="2"/>
        <scheme val="minor"/>
      </rPr>
      <t xml:space="preserve"> Parks and Trails: General Fund and/or Legacy Amendment funds. Additional supplies and equipment and personnel costs necessary to coordinate execution of the PAT components.</t>
    </r>
  </si>
  <si>
    <t>Parks: M.L. 2017, Chp. 96, Sec. 2, Subd. 08d. State Parks for Monarchs and other Native Pollinators. The amount Spent listed is remainder of April 2019.</t>
  </si>
  <si>
    <r>
      <rPr>
        <b/>
        <sz val="11"/>
        <rFont val="Calibri"/>
        <family val="2"/>
        <scheme val="minor"/>
      </rPr>
      <t>State:</t>
    </r>
    <r>
      <rPr>
        <sz val="11"/>
        <rFont val="Calibri"/>
        <family val="2"/>
        <scheme val="minor"/>
      </rPr>
      <t xml:space="preserve"> Zoo: General Operating and/or Legacy Amendment Arts and Cultural Heritage Fund. Up to ~25% salary and benefits for the Butterfly Conservation Biologist and Butterfly Conservation Specialist, for FY21-24.</t>
    </r>
  </si>
  <si>
    <r>
      <t>Project Budget: $</t>
    </r>
    <r>
      <rPr>
        <sz val="11"/>
        <rFont val="Calibri"/>
        <family val="2"/>
        <scheme val="minor"/>
      </rPr>
      <t>1,024,915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</si>
</sst>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9"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sz val="1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s>
  <cellStyleXfs count="2">
    <xf numFmtId="0" fontId="0" fillId="0" borderId="0"/>
    <xf numFmtId="44" fontId="6" fillId="0" borderId="0" applyFont="0" applyFill="0" applyBorder="0" applyAlignment="0" applyProtection="0"/>
  </cellStyleXfs>
  <cellXfs count="65">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4" xfId="0" applyFont="1" applyBorder="1" applyAlignment="1">
      <alignment vertical="top" wrapText="1"/>
    </xf>
    <xf numFmtId="0" fontId="3" fillId="0" borderId="5"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2" xfId="0" applyNumberFormat="1" applyFont="1" applyBorder="1" applyAlignment="1">
      <alignment horizontal="right" vertical="top" wrapText="1"/>
    </xf>
    <xf numFmtId="164" fontId="3" fillId="0" borderId="6" xfId="0" applyNumberFormat="1" applyFont="1" applyBorder="1" applyAlignment="1">
      <alignment horizontal="right" vertical="top" wrapText="1"/>
    </xf>
    <xf numFmtId="165" fontId="3" fillId="0" borderId="2" xfId="1" applyNumberFormat="1" applyFont="1" applyBorder="1"/>
    <xf numFmtId="165" fontId="3" fillId="0" borderId="2" xfId="1" applyNumberFormat="1" applyFont="1" applyBorder="1" applyAlignment="1">
      <alignment horizontal="right" vertical="top" wrapText="1"/>
    </xf>
    <xf numFmtId="0" fontId="4" fillId="0" borderId="2" xfId="0" applyFont="1" applyBorder="1" applyAlignment="1">
      <alignment wrapText="1"/>
    </xf>
    <xf numFmtId="165" fontId="3" fillId="0" borderId="2" xfId="1" applyNumberFormat="1" applyFont="1" applyBorder="1" applyAlignment="1">
      <alignment horizontal="center" vertical="center" wrapText="1"/>
    </xf>
    <xf numFmtId="0" fontId="5" fillId="0" borderId="7" xfId="0" applyFont="1" applyBorder="1" applyAlignment="1">
      <alignment vertical="top" wrapText="1"/>
    </xf>
    <xf numFmtId="0" fontId="7" fillId="0" borderId="0" xfId="0" applyFont="1" applyAlignment="1">
      <alignment vertical="top"/>
    </xf>
    <xf numFmtId="0" fontId="3" fillId="0" borderId="2" xfId="0" applyFont="1" applyBorder="1"/>
    <xf numFmtId="164" fontId="3" fillId="0" borderId="2" xfId="0" applyNumberFormat="1" applyFont="1" applyFill="1" applyBorder="1" applyAlignment="1">
      <alignment horizontal="right" vertical="top" wrapText="1"/>
    </xf>
    <xf numFmtId="0" fontId="4" fillId="2" borderId="10" xfId="0" applyFont="1" applyFill="1" applyBorder="1" applyAlignment="1">
      <alignment horizontal="center" wrapText="1"/>
    </xf>
    <xf numFmtId="0" fontId="4" fillId="2" borderId="1" xfId="0" applyFont="1" applyFill="1" applyBorder="1" applyAlignment="1">
      <alignment horizont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164" fontId="3" fillId="3" borderId="2" xfId="0" applyNumberFormat="1" applyFont="1" applyFill="1" applyBorder="1" applyAlignment="1">
      <alignment horizontal="right" vertical="top" wrapText="1"/>
    </xf>
    <xf numFmtId="0" fontId="5" fillId="3" borderId="8" xfId="0" applyFont="1" applyFill="1" applyBorder="1" applyAlignment="1">
      <alignment vertical="top" wrapText="1"/>
    </xf>
    <xf numFmtId="0" fontId="5" fillId="3" borderId="9" xfId="0" applyFont="1" applyFill="1" applyBorder="1" applyAlignment="1">
      <alignment vertical="top" wrapText="1"/>
    </xf>
    <xf numFmtId="0" fontId="3" fillId="0" borderId="2" xfId="0" applyFont="1" applyBorder="1" applyAlignment="1">
      <alignment wrapText="1"/>
    </xf>
    <xf numFmtId="165" fontId="3" fillId="0" borderId="2" xfId="1" applyNumberFormat="1" applyFont="1" applyBorder="1" applyAlignment="1">
      <alignment horizontal="center" vertical="center"/>
    </xf>
    <xf numFmtId="0" fontId="3" fillId="0" borderId="2" xfId="0" applyFont="1" applyBorder="1" applyAlignment="1">
      <alignment horizontal="left" vertical="center" wrapText="1"/>
    </xf>
    <xf numFmtId="165" fontId="3" fillId="0" borderId="2" xfId="1" applyNumberFormat="1" applyFont="1" applyBorder="1" applyAlignment="1">
      <alignment horizontal="right" vertical="center"/>
    </xf>
    <xf numFmtId="165" fontId="3" fillId="0" borderId="2" xfId="1" applyNumberFormat="1" applyFont="1" applyBorder="1" applyAlignment="1">
      <alignment horizontal="right" vertical="center" wrapText="1"/>
    </xf>
    <xf numFmtId="0" fontId="3" fillId="0" borderId="3" xfId="0" applyFont="1" applyBorder="1" applyAlignment="1">
      <alignment vertical="top" wrapText="1"/>
    </xf>
    <xf numFmtId="164" fontId="3" fillId="0" borderId="18" xfId="0" applyNumberFormat="1" applyFont="1" applyBorder="1" applyAlignment="1">
      <alignment horizontal="right" vertical="top" wrapText="1"/>
    </xf>
    <xf numFmtId="0" fontId="3" fillId="0" borderId="2" xfId="0" applyFont="1" applyFill="1" applyBorder="1" applyAlignment="1">
      <alignment vertical="center" wrapText="1"/>
    </xf>
    <xf numFmtId="165" fontId="3" fillId="0" borderId="2" xfId="1" applyNumberFormat="1" applyFont="1" applyFill="1" applyBorder="1" applyAlignment="1">
      <alignment horizontal="center" vertical="center" wrapText="1"/>
    </xf>
    <xf numFmtId="165" fontId="3" fillId="0" borderId="18" xfId="1" applyNumberFormat="1" applyFont="1" applyBorder="1" applyAlignment="1">
      <alignment horizontal="right" vertical="top" wrapText="1"/>
    </xf>
    <xf numFmtId="44" fontId="3" fillId="0" borderId="18" xfId="1" applyFont="1" applyBorder="1" applyAlignment="1">
      <alignment horizontal="right" vertical="top" wrapText="1"/>
    </xf>
    <xf numFmtId="0" fontId="3" fillId="0" borderId="2"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5" fillId="0" borderId="11" xfId="0" applyFont="1" applyBorder="1" applyAlignment="1">
      <alignment vertical="top" wrapText="1"/>
    </xf>
    <xf numFmtId="0" fontId="5" fillId="0" borderId="12" xfId="0" applyFont="1" applyBorder="1" applyAlignment="1">
      <alignment vertical="top" wrapText="1"/>
    </xf>
    <xf numFmtId="0" fontId="4" fillId="0" borderId="16" xfId="0" applyFont="1" applyFill="1" applyBorder="1" applyAlignment="1">
      <alignment vertical="top" wrapText="1"/>
    </xf>
    <xf numFmtId="0" fontId="4" fillId="0" borderId="17" xfId="0" applyFont="1" applyFill="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4" fillId="2" borderId="13" xfId="0" applyFont="1" applyFill="1" applyBorder="1" applyAlignment="1">
      <alignment horizontal="center" wrapText="1"/>
    </xf>
    <xf numFmtId="0" fontId="4" fillId="2" borderId="10" xfId="0" applyFont="1" applyFill="1" applyBorder="1" applyAlignment="1">
      <alignment horizont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4" fillId="0" borderId="7" xfId="0" applyFont="1" applyBorder="1" applyAlignment="1">
      <alignment vertical="top" wrapText="1"/>
    </xf>
    <xf numFmtId="0" fontId="4" fillId="0" borderId="9" xfId="0" applyFont="1" applyBorder="1" applyAlignment="1">
      <alignment vertical="top" wrapText="1"/>
    </xf>
    <xf numFmtId="0" fontId="8"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18" xfId="0" applyFont="1" applyBorder="1" applyAlignment="1">
      <alignment horizontal="left"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58"/>
  <sheetViews>
    <sheetView tabSelected="1" zoomScale="84" zoomScaleNormal="84" zoomScaleSheetLayoutView="100" zoomScalePageLayoutView="70" workbookViewId="0">
      <selection activeCell="E19" sqref="E19"/>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26</v>
      </c>
      <c r="B1" s="2"/>
      <c r="C1" s="2"/>
    </row>
    <row r="2" spans="1:19" s="5" customFormat="1" x14ac:dyDescent="0.2">
      <c r="A2" s="6" t="s">
        <v>7</v>
      </c>
      <c r="B2" s="4"/>
      <c r="C2" s="4"/>
      <c r="D2" s="3"/>
      <c r="E2" s="3"/>
      <c r="F2" s="3"/>
      <c r="G2" s="3"/>
      <c r="H2" s="3"/>
      <c r="I2" s="3"/>
      <c r="J2" s="3"/>
      <c r="K2" s="3"/>
      <c r="L2" s="3"/>
      <c r="M2" s="3"/>
      <c r="N2" s="3"/>
      <c r="O2" s="3"/>
      <c r="P2" s="3"/>
      <c r="Q2" s="3"/>
      <c r="R2" s="3"/>
      <c r="S2" s="3"/>
    </row>
    <row r="3" spans="1:19" s="5" customFormat="1" ht="16.5" customHeight="1" x14ac:dyDescent="0.2">
      <c r="A3" s="8" t="s">
        <v>23</v>
      </c>
      <c r="B3" s="4"/>
      <c r="C3" s="4"/>
      <c r="D3" s="3"/>
      <c r="E3" s="3"/>
      <c r="F3" s="3"/>
      <c r="G3" s="3"/>
      <c r="H3" s="3"/>
      <c r="I3" s="3"/>
      <c r="J3" s="3"/>
      <c r="K3" s="3"/>
      <c r="L3" s="3"/>
      <c r="M3" s="3"/>
      <c r="N3" s="3"/>
      <c r="O3" s="3"/>
      <c r="P3" s="3"/>
      <c r="Q3" s="3"/>
      <c r="R3" s="3"/>
      <c r="S3" s="3"/>
    </row>
    <row r="4" spans="1:19" s="7" customFormat="1" ht="16.149999999999999" customHeight="1" x14ac:dyDescent="0.2">
      <c r="A4" s="5" t="s">
        <v>8</v>
      </c>
      <c r="B4" s="8"/>
      <c r="C4" s="8"/>
      <c r="D4" s="1"/>
      <c r="E4" s="1"/>
      <c r="F4" s="1"/>
      <c r="G4" s="1"/>
      <c r="H4" s="1"/>
      <c r="I4" s="1"/>
      <c r="J4" s="1"/>
      <c r="K4" s="1"/>
      <c r="L4" s="1"/>
      <c r="M4" s="1"/>
      <c r="N4" s="1"/>
      <c r="O4" s="1"/>
      <c r="P4" s="1"/>
      <c r="Q4" s="1"/>
      <c r="R4" s="1"/>
      <c r="S4" s="1"/>
    </row>
    <row r="5" spans="1:19" s="5" customFormat="1" ht="16.149999999999999" customHeight="1" x14ac:dyDescent="0.2">
      <c r="A5" s="5" t="s">
        <v>42</v>
      </c>
      <c r="B5" s="6"/>
      <c r="C5" s="6"/>
    </row>
    <row r="6" spans="1:19" s="5" customFormat="1" ht="16.149999999999999" customHeight="1" x14ac:dyDescent="0.2">
      <c r="A6" s="5" t="s">
        <v>29</v>
      </c>
      <c r="B6" s="6"/>
      <c r="C6" s="6"/>
    </row>
    <row r="7" spans="1:19" s="5" customFormat="1" ht="16.149999999999999" customHeight="1" x14ac:dyDescent="0.2">
      <c r="A7" s="5" t="s">
        <v>30</v>
      </c>
      <c r="B7" s="6"/>
      <c r="C7" s="6"/>
    </row>
    <row r="8" spans="1:19" s="5" customFormat="1" ht="16.149999999999999" customHeight="1" x14ac:dyDescent="0.2">
      <c r="A8" s="9" t="s">
        <v>52</v>
      </c>
      <c r="B8" s="6"/>
      <c r="C8" s="6"/>
    </row>
    <row r="9" spans="1:19" s="3" customFormat="1" ht="16.149999999999999" customHeight="1" x14ac:dyDescent="0.2">
      <c r="A9" s="5" t="s">
        <v>28</v>
      </c>
      <c r="B9" s="6"/>
      <c r="C9" s="6"/>
      <c r="D9" s="5"/>
      <c r="E9" s="5"/>
      <c r="F9" s="5"/>
      <c r="G9" s="5"/>
      <c r="H9" s="5"/>
      <c r="I9" s="5"/>
      <c r="J9" s="5"/>
      <c r="K9" s="5"/>
    </row>
    <row r="10" spans="1:19" s="5" customFormat="1" ht="16.149999999999999" customHeight="1" x14ac:dyDescent="0.2">
      <c r="A10" s="12" t="s">
        <v>43</v>
      </c>
      <c r="B10" s="6"/>
      <c r="C10" s="6"/>
      <c r="D10" s="21"/>
      <c r="E10" s="21"/>
    </row>
    <row r="11" spans="1:19" ht="33.6" customHeight="1" thickBot="1" x14ac:dyDescent="0.3">
      <c r="A11" s="56" t="s">
        <v>2</v>
      </c>
      <c r="B11" s="57"/>
      <c r="C11" s="25" t="s">
        <v>9</v>
      </c>
      <c r="D11" s="24" t="s">
        <v>1</v>
      </c>
      <c r="E11" s="25" t="s">
        <v>10</v>
      </c>
      <c r="F11" s="7"/>
      <c r="G11" s="7"/>
      <c r="H11" s="7"/>
      <c r="I11" s="7"/>
      <c r="J11" s="7"/>
      <c r="K11" s="7"/>
      <c r="L11" s="7"/>
    </row>
    <row r="12" spans="1:19" ht="15.75" thickTop="1" x14ac:dyDescent="0.2">
      <c r="A12" s="60" t="s">
        <v>0</v>
      </c>
      <c r="B12" s="61"/>
      <c r="C12" s="20"/>
      <c r="D12" s="30"/>
      <c r="E12" s="31"/>
      <c r="F12" s="7"/>
      <c r="G12" s="7"/>
      <c r="H12" s="7"/>
      <c r="I12" s="7"/>
      <c r="J12" s="7"/>
      <c r="K12" s="7"/>
      <c r="L12" s="7"/>
    </row>
    <row r="13" spans="1:19" x14ac:dyDescent="0.2">
      <c r="A13" s="44" t="s">
        <v>3</v>
      </c>
      <c r="B13" s="45"/>
      <c r="C13" s="14">
        <v>690103</v>
      </c>
      <c r="D13" s="29">
        <v>0</v>
      </c>
      <c r="E13" s="29">
        <v>0</v>
      </c>
      <c r="F13" s="2"/>
      <c r="G13" s="8"/>
      <c r="H13" s="8"/>
      <c r="I13" s="8"/>
      <c r="J13" s="8"/>
      <c r="K13" s="8"/>
      <c r="L13" s="8"/>
      <c r="M13" s="2"/>
    </row>
    <row r="14" spans="1:19" ht="33" customHeight="1" x14ac:dyDescent="0.2">
      <c r="A14" s="62" t="s">
        <v>32</v>
      </c>
      <c r="B14" s="62"/>
      <c r="C14" s="14"/>
      <c r="D14" s="29"/>
      <c r="E14" s="29"/>
      <c r="F14" s="8"/>
      <c r="G14" s="8"/>
      <c r="H14" s="8"/>
      <c r="I14" s="8"/>
      <c r="J14" s="8"/>
      <c r="K14" s="8"/>
      <c r="L14" s="8"/>
      <c r="M14" s="2"/>
    </row>
    <row r="15" spans="1:19" ht="31.5" customHeight="1" x14ac:dyDescent="0.2">
      <c r="A15" s="62" t="s">
        <v>33</v>
      </c>
      <c r="B15" s="62"/>
      <c r="C15" s="23"/>
      <c r="D15" s="23"/>
      <c r="E15" s="23"/>
      <c r="F15" s="8"/>
      <c r="G15" s="8"/>
      <c r="H15" s="8"/>
      <c r="I15" s="8"/>
      <c r="J15" s="8"/>
      <c r="K15" s="8"/>
      <c r="L15" s="8"/>
      <c r="M15" s="2"/>
    </row>
    <row r="16" spans="1:19" s="2" customFormat="1" ht="59.25" customHeight="1" x14ac:dyDescent="0.2">
      <c r="A16" s="58" t="s">
        <v>45</v>
      </c>
      <c r="B16" s="59"/>
      <c r="C16" s="14"/>
      <c r="D16" s="29"/>
      <c r="E16" s="29"/>
    </row>
    <row r="17" spans="1:13" x14ac:dyDescent="0.2">
      <c r="A17" s="44" t="s">
        <v>4</v>
      </c>
      <c r="B17" s="45"/>
      <c r="C17" s="14"/>
      <c r="D17" s="14"/>
      <c r="E17" s="14"/>
      <c r="F17" s="8"/>
      <c r="G17" s="8"/>
      <c r="H17" s="8"/>
      <c r="I17" s="8"/>
      <c r="J17" s="8"/>
      <c r="K17" s="8"/>
      <c r="L17" s="8"/>
      <c r="M17" s="2"/>
    </row>
    <row r="18" spans="1:13" ht="43.5" customHeight="1" x14ac:dyDescent="0.2">
      <c r="A18" s="54" t="s">
        <v>41</v>
      </c>
      <c r="B18" s="55"/>
      <c r="C18" s="14">
        <v>145000</v>
      </c>
      <c r="D18" s="14">
        <v>0</v>
      </c>
      <c r="E18" s="14">
        <v>0</v>
      </c>
      <c r="F18" s="8"/>
      <c r="G18" s="8"/>
      <c r="H18" s="8"/>
      <c r="I18" s="8"/>
      <c r="J18" s="8"/>
      <c r="K18" s="8"/>
      <c r="L18" s="8"/>
      <c r="M18" s="2"/>
    </row>
    <row r="19" spans="1:13" ht="63" customHeight="1" x14ac:dyDescent="0.2">
      <c r="A19" s="54" t="s">
        <v>34</v>
      </c>
      <c r="B19" s="55"/>
      <c r="C19" s="14">
        <v>20000</v>
      </c>
      <c r="D19" s="14">
        <v>0</v>
      </c>
      <c r="E19" s="14">
        <v>0</v>
      </c>
      <c r="F19" s="8"/>
      <c r="G19" s="8"/>
      <c r="H19" s="8"/>
      <c r="I19" s="8"/>
      <c r="J19" s="8"/>
      <c r="K19" s="8"/>
      <c r="L19" s="8"/>
      <c r="M19" s="2"/>
    </row>
    <row r="20" spans="1:13" s="2" customFormat="1" ht="30" customHeight="1" x14ac:dyDescent="0.2">
      <c r="A20" s="54" t="s">
        <v>46</v>
      </c>
      <c r="B20" s="55"/>
      <c r="C20" s="14">
        <v>38000</v>
      </c>
      <c r="D20" s="14">
        <v>0</v>
      </c>
      <c r="E20" s="14">
        <v>0</v>
      </c>
    </row>
    <row r="21" spans="1:13" s="2" customFormat="1" x14ac:dyDescent="0.2">
      <c r="A21" s="44" t="s">
        <v>5</v>
      </c>
      <c r="B21" s="45"/>
      <c r="C21" s="14"/>
      <c r="D21" s="14"/>
      <c r="E21" s="14"/>
    </row>
    <row r="22" spans="1:13" ht="35.25" customHeight="1" x14ac:dyDescent="0.2">
      <c r="A22" s="46" t="s">
        <v>39</v>
      </c>
      <c r="B22" s="47"/>
      <c r="C22" s="15">
        <v>20000</v>
      </c>
      <c r="D22" s="15">
        <v>0</v>
      </c>
      <c r="E22" s="15">
        <v>0</v>
      </c>
    </row>
    <row r="23" spans="1:13" s="2" customFormat="1" ht="77.25" customHeight="1" x14ac:dyDescent="0.2">
      <c r="A23" s="43" t="s">
        <v>47</v>
      </c>
      <c r="B23" s="43"/>
      <c r="C23" s="14">
        <v>57000</v>
      </c>
      <c r="D23" s="14">
        <v>0</v>
      </c>
      <c r="E23" s="14">
        <v>0</v>
      </c>
    </row>
    <row r="24" spans="1:13" x14ac:dyDescent="0.2">
      <c r="A24" s="44" t="s">
        <v>11</v>
      </c>
      <c r="B24" s="45"/>
      <c r="C24" s="14"/>
      <c r="D24" s="14"/>
      <c r="E24" s="14"/>
      <c r="F24" s="8"/>
      <c r="G24" s="8"/>
      <c r="H24" s="8"/>
      <c r="I24" s="8"/>
      <c r="J24" s="8"/>
      <c r="K24" s="8"/>
      <c r="L24" s="8"/>
      <c r="M24" s="2"/>
    </row>
    <row r="25" spans="1:13" x14ac:dyDescent="0.2">
      <c r="A25" s="44"/>
      <c r="B25" s="45"/>
      <c r="C25" s="14">
        <v>0</v>
      </c>
      <c r="D25" s="14">
        <v>0</v>
      </c>
      <c r="E25" s="14">
        <f t="shared" ref="E25" si="0">C25-D25</f>
        <v>0</v>
      </c>
      <c r="F25" s="8"/>
      <c r="G25" s="8"/>
      <c r="H25" s="8"/>
      <c r="I25" s="8"/>
      <c r="J25" s="8"/>
      <c r="K25" s="8"/>
      <c r="L25" s="8"/>
      <c r="M25" s="2"/>
    </row>
    <row r="26" spans="1:13" x14ac:dyDescent="0.2">
      <c r="A26" s="44" t="s">
        <v>12</v>
      </c>
      <c r="B26" s="45"/>
      <c r="C26" s="14"/>
      <c r="D26" s="14"/>
      <c r="E26" s="14"/>
    </row>
    <row r="27" spans="1:13" ht="14.25" customHeight="1" x14ac:dyDescent="0.2">
      <c r="A27" s="48"/>
      <c r="B27" s="49"/>
      <c r="C27" s="14">
        <v>0</v>
      </c>
      <c r="D27" s="14">
        <v>0</v>
      </c>
      <c r="E27" s="14">
        <f t="shared" ref="E27" si="1">C27-D27</f>
        <v>0</v>
      </c>
    </row>
    <row r="28" spans="1:13" x14ac:dyDescent="0.2">
      <c r="A28" s="44" t="s">
        <v>13</v>
      </c>
      <c r="B28" s="45"/>
      <c r="C28" s="14"/>
      <c r="D28" s="14"/>
      <c r="E28" s="14"/>
    </row>
    <row r="29" spans="1:13" x14ac:dyDescent="0.2">
      <c r="A29" s="48"/>
      <c r="B29" s="49"/>
      <c r="C29" s="14">
        <v>0</v>
      </c>
      <c r="D29" s="14">
        <v>0</v>
      </c>
      <c r="E29" s="14">
        <f t="shared" ref="E29" si="2">C29-D29</f>
        <v>0</v>
      </c>
    </row>
    <row r="30" spans="1:13" x14ac:dyDescent="0.2">
      <c r="A30" s="44" t="s">
        <v>14</v>
      </c>
      <c r="B30" s="45"/>
      <c r="C30" s="14"/>
      <c r="D30" s="14"/>
      <c r="E30" s="14"/>
    </row>
    <row r="31" spans="1:13" x14ac:dyDescent="0.2">
      <c r="A31" s="48"/>
      <c r="B31" s="49"/>
      <c r="C31" s="14">
        <v>0</v>
      </c>
      <c r="D31" s="14">
        <v>0</v>
      </c>
      <c r="E31" s="14">
        <f t="shared" ref="E31" si="3">C31-D31</f>
        <v>0</v>
      </c>
    </row>
    <row r="32" spans="1:13" x14ac:dyDescent="0.2">
      <c r="A32" s="44" t="s">
        <v>15</v>
      </c>
      <c r="B32" s="45"/>
      <c r="C32" s="14"/>
      <c r="D32" s="14"/>
      <c r="E32" s="14"/>
    </row>
    <row r="33" spans="1:13" x14ac:dyDescent="0.2">
      <c r="A33" s="48"/>
      <c r="B33" s="49"/>
      <c r="C33" s="14">
        <v>0</v>
      </c>
      <c r="D33" s="14">
        <v>0</v>
      </c>
      <c r="E33" s="14">
        <f t="shared" ref="E33" si="4">C33-D33</f>
        <v>0</v>
      </c>
    </row>
    <row r="34" spans="1:13" x14ac:dyDescent="0.2">
      <c r="A34" s="44" t="s">
        <v>6</v>
      </c>
      <c r="B34" s="45"/>
      <c r="C34" s="14"/>
      <c r="D34" s="14"/>
      <c r="E34" s="14"/>
      <c r="F34" s="7"/>
      <c r="G34" s="7"/>
      <c r="H34" s="7"/>
      <c r="I34" s="7"/>
      <c r="J34" s="7"/>
      <c r="K34" s="7"/>
      <c r="L34" s="7"/>
      <c r="M34" s="7"/>
    </row>
    <row r="35" spans="1:13" ht="36" customHeight="1" x14ac:dyDescent="0.2">
      <c r="A35" s="52" t="s">
        <v>37</v>
      </c>
      <c r="B35" s="53"/>
      <c r="C35" s="15">
        <v>12000</v>
      </c>
      <c r="D35" s="14">
        <v>0</v>
      </c>
      <c r="E35" s="14">
        <v>0</v>
      </c>
    </row>
    <row r="36" spans="1:13" s="2" customFormat="1" x14ac:dyDescent="0.2">
      <c r="A36" s="52" t="s">
        <v>38</v>
      </c>
      <c r="B36" s="53"/>
      <c r="C36" s="15">
        <v>25000</v>
      </c>
      <c r="D36" s="14">
        <v>0</v>
      </c>
      <c r="E36" s="14">
        <v>0</v>
      </c>
    </row>
    <row r="37" spans="1:13" x14ac:dyDescent="0.2">
      <c r="A37" s="44" t="s">
        <v>16</v>
      </c>
      <c r="B37" s="45"/>
      <c r="C37" s="15"/>
      <c r="D37" s="14"/>
      <c r="E37" s="14"/>
    </row>
    <row r="38" spans="1:13" ht="66" customHeight="1" x14ac:dyDescent="0.2">
      <c r="A38" s="63" t="s">
        <v>40</v>
      </c>
      <c r="B38" s="63"/>
      <c r="C38" s="14">
        <v>4000</v>
      </c>
      <c r="D38" s="14">
        <v>0</v>
      </c>
      <c r="E38" s="14">
        <v>0</v>
      </c>
    </row>
    <row r="39" spans="1:13" s="2" customFormat="1" ht="63.75" customHeight="1" thickBot="1" x14ac:dyDescent="0.25">
      <c r="A39" s="64" t="s">
        <v>48</v>
      </c>
      <c r="B39" s="64"/>
      <c r="C39" s="41">
        <v>13812</v>
      </c>
      <c r="D39" s="42">
        <v>0</v>
      </c>
      <c r="E39" s="42">
        <v>0</v>
      </c>
    </row>
    <row r="40" spans="1:13" s="2" customFormat="1" ht="16.5" thickTop="1" thickBot="1" x14ac:dyDescent="0.25">
      <c r="A40" s="50" t="s">
        <v>44</v>
      </c>
      <c r="B40" s="51"/>
      <c r="C40" s="38">
        <f>SUM(C13:C39)</f>
        <v>1024915</v>
      </c>
      <c r="D40" s="38">
        <f>SUM(D13:D38)</f>
        <v>0</v>
      </c>
      <c r="E40" s="38">
        <f>SUM(E13:E38)</f>
        <v>0</v>
      </c>
    </row>
    <row r="41" spans="1:13" s="2" customFormat="1" ht="15.75" thickTop="1" x14ac:dyDescent="0.2">
      <c r="B41" s="37"/>
      <c r="C41" s="37"/>
      <c r="D41" s="37"/>
      <c r="E41" s="37"/>
    </row>
    <row r="42" spans="1:13" s="2" customFormat="1" ht="30" x14ac:dyDescent="0.2">
      <c r="A42" s="26" t="s">
        <v>24</v>
      </c>
      <c r="B42" s="27" t="s">
        <v>17</v>
      </c>
      <c r="C42" s="27" t="s">
        <v>19</v>
      </c>
      <c r="D42" s="27" t="s">
        <v>20</v>
      </c>
      <c r="E42" s="27" t="s">
        <v>21</v>
      </c>
    </row>
    <row r="43" spans="1:13" s="2" customFormat="1" ht="30" x14ac:dyDescent="0.2">
      <c r="A43" s="34" t="s">
        <v>35</v>
      </c>
      <c r="B43" s="33" t="s">
        <v>31</v>
      </c>
      <c r="C43" s="19">
        <v>20000</v>
      </c>
      <c r="D43" s="19">
        <v>0</v>
      </c>
      <c r="E43" s="19">
        <v>0</v>
      </c>
    </row>
    <row r="44" spans="1:13" s="2" customFormat="1" ht="49.5" customHeight="1" x14ac:dyDescent="0.25">
      <c r="A44" s="32" t="s">
        <v>51</v>
      </c>
      <c r="B44" s="33" t="s">
        <v>31</v>
      </c>
      <c r="C44" s="36">
        <v>273048</v>
      </c>
      <c r="D44" s="36">
        <v>0</v>
      </c>
      <c r="E44" s="36">
        <v>0</v>
      </c>
    </row>
    <row r="45" spans="1:13" s="2" customFormat="1" ht="45" x14ac:dyDescent="0.25">
      <c r="A45" s="32" t="s">
        <v>49</v>
      </c>
      <c r="B45" s="33" t="s">
        <v>31</v>
      </c>
      <c r="C45" s="36">
        <v>20000</v>
      </c>
      <c r="D45" s="36">
        <v>0</v>
      </c>
      <c r="E45" s="36">
        <v>0</v>
      </c>
    </row>
    <row r="46" spans="1:13" s="2" customFormat="1" x14ac:dyDescent="0.25">
      <c r="A46" s="18" t="s">
        <v>22</v>
      </c>
      <c r="B46" s="16"/>
      <c r="C46" s="17">
        <v>0</v>
      </c>
      <c r="D46" s="17">
        <v>0</v>
      </c>
      <c r="E46" s="17">
        <f t="shared" ref="E46" si="5">C46-D46</f>
        <v>0</v>
      </c>
    </row>
    <row r="47" spans="1:13" s="2" customFormat="1" x14ac:dyDescent="0.25">
      <c r="A47" s="13"/>
      <c r="B47" s="22"/>
      <c r="C47" s="22"/>
      <c r="D47" s="22"/>
      <c r="E47" s="22"/>
    </row>
    <row r="48" spans="1:13" s="2" customFormat="1" ht="45" x14ac:dyDescent="0.2">
      <c r="A48" s="28" t="s">
        <v>25</v>
      </c>
      <c r="B48" s="27" t="s">
        <v>18</v>
      </c>
      <c r="C48" s="27" t="s">
        <v>9</v>
      </c>
      <c r="D48" s="27" t="s">
        <v>20</v>
      </c>
      <c r="E48" s="27" t="s">
        <v>21</v>
      </c>
    </row>
    <row r="49" spans="1:5" s="2" customFormat="1" ht="45" x14ac:dyDescent="0.2">
      <c r="A49" s="39" t="s">
        <v>36</v>
      </c>
      <c r="B49" s="40">
        <v>11232</v>
      </c>
      <c r="C49" s="40">
        <v>380000</v>
      </c>
      <c r="D49" s="40">
        <v>368768</v>
      </c>
      <c r="E49" s="36">
        <f t="shared" ref="E49:E50" si="6">C49-D49</f>
        <v>11232</v>
      </c>
    </row>
    <row r="50" spans="1:5" s="2" customFormat="1" ht="45" x14ac:dyDescent="0.25">
      <c r="A50" s="32" t="s">
        <v>27</v>
      </c>
      <c r="B50" s="35">
        <v>58497</v>
      </c>
      <c r="C50" s="36">
        <v>421000</v>
      </c>
      <c r="D50" s="36">
        <v>362504</v>
      </c>
      <c r="E50" s="36">
        <f t="shared" si="6"/>
        <v>58496</v>
      </c>
    </row>
    <row r="51" spans="1:5" s="2" customFormat="1" ht="45" x14ac:dyDescent="0.25">
      <c r="A51" s="32" t="s">
        <v>50</v>
      </c>
      <c r="B51" s="35">
        <v>570618</v>
      </c>
      <c r="C51" s="36">
        <v>672000</v>
      </c>
      <c r="D51" s="36">
        <v>101382</v>
      </c>
      <c r="E51" s="36">
        <f t="shared" ref="E51" si="7">C51-D51</f>
        <v>570618</v>
      </c>
    </row>
    <row r="52" spans="1:5" s="2" customFormat="1" x14ac:dyDescent="0.2"/>
    <row r="53" spans="1:5" s="2" customFormat="1" x14ac:dyDescent="0.2"/>
    <row r="54" spans="1:5" s="2" customFormat="1" x14ac:dyDescent="0.2"/>
    <row r="55" spans="1:5" s="2" customFormat="1" x14ac:dyDescent="0.2"/>
    <row r="56" spans="1:5" s="2" customFormat="1" x14ac:dyDescent="0.2"/>
    <row r="57" spans="1:5" s="2" customFormat="1" x14ac:dyDescent="0.2"/>
    <row r="58" spans="1:5" s="2" customFormat="1" x14ac:dyDescent="0.2"/>
    <row r="59" spans="1:5" s="2" customFormat="1" x14ac:dyDescent="0.2"/>
    <row r="60" spans="1:5" s="2" customFormat="1" x14ac:dyDescent="0.2"/>
    <row r="61" spans="1:5" s="2" customFormat="1" x14ac:dyDescent="0.2"/>
    <row r="62" spans="1:5" s="2" customFormat="1" x14ac:dyDescent="0.2"/>
    <row r="63" spans="1:5" s="2" customFormat="1" x14ac:dyDescent="0.2"/>
    <row r="64" spans="1:5"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pans="1:5" x14ac:dyDescent="0.2">
      <c r="A657" s="2"/>
      <c r="B657" s="2"/>
      <c r="C657" s="2"/>
      <c r="D657" s="2"/>
      <c r="E657" s="2"/>
    </row>
    <row r="658" spans="1:5" x14ac:dyDescent="0.2">
      <c r="A658" s="2"/>
      <c r="B658" s="2"/>
      <c r="C658" s="2"/>
      <c r="D658" s="2"/>
      <c r="E658" s="2"/>
    </row>
  </sheetData>
  <mergeCells count="30">
    <mergeCell ref="A11:B11"/>
    <mergeCell ref="A16:B16"/>
    <mergeCell ref="A12:B12"/>
    <mergeCell ref="A13:B13"/>
    <mergeCell ref="A15:B15"/>
    <mergeCell ref="A14:B14"/>
    <mergeCell ref="A17:B17"/>
    <mergeCell ref="A18:B18"/>
    <mergeCell ref="A27:B27"/>
    <mergeCell ref="A28:B28"/>
    <mergeCell ref="A29:B29"/>
    <mergeCell ref="A20:B20"/>
    <mergeCell ref="A24:B24"/>
    <mergeCell ref="A25:B25"/>
    <mergeCell ref="A19:B19"/>
    <mergeCell ref="A26:B26"/>
    <mergeCell ref="A37:B37"/>
    <mergeCell ref="A40:B40"/>
    <mergeCell ref="A32:B32"/>
    <mergeCell ref="A33:B33"/>
    <mergeCell ref="A34:B34"/>
    <mergeCell ref="A35:B35"/>
    <mergeCell ref="A38:B38"/>
    <mergeCell ref="A39:B39"/>
    <mergeCell ref="A36:B36"/>
    <mergeCell ref="A23:B23"/>
    <mergeCell ref="A21:B21"/>
    <mergeCell ref="A22:B22"/>
    <mergeCell ref="A30:B30"/>
    <mergeCell ref="A31:B31"/>
  </mergeCells>
  <phoneticPr fontId="1" type="noConversion"/>
  <pageMargins left="0.5" right="0.5" top="0.5" bottom="0.5" header="0.25" footer="0"/>
  <pageSetup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2018-11-29T18:07:17Z</cp:lastPrinted>
  <dcterms:created xsi:type="dcterms:W3CDTF">2001-02-08T10:40:59Z</dcterms:created>
  <dcterms:modified xsi:type="dcterms:W3CDTF">2019-05-09T12:12:41Z</dcterms:modified>
</cp:coreProperties>
</file>