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3040" windowHeight="9570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45" i="1" l="1"/>
  <c r="E42" i="1"/>
  <c r="E41" i="1"/>
  <c r="E36" i="1" l="1"/>
  <c r="E40" i="1"/>
  <c r="D37" i="1" l="1"/>
  <c r="C37" i="1"/>
  <c r="E34" i="1"/>
  <c r="E32" i="1"/>
  <c r="E30" i="1"/>
  <c r="E28" i="1"/>
  <c r="E26" i="1"/>
  <c r="E24" i="1"/>
  <c r="E22" i="1"/>
  <c r="E20" i="1"/>
  <c r="E13" i="1"/>
  <c r="E37" i="1" l="1"/>
</calcChain>
</file>

<file path=xl/sharedStrings.xml><?xml version="1.0" encoding="utf-8"?>
<sst xmlns="http://schemas.openxmlformats.org/spreadsheetml/2006/main" count="48" uniqueCount="45">
  <si>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</si>
  <si>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</si>
  <si>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</si>
  <si>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</si>
  <si>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</si>
  <si>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</si>
  <si>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</si>
  <si>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</si>
  <si>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</si>
  <si>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</si>
  <si>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</si>
  <si>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</si>
  <si>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</si>
  <si>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</si>
  <si>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</si>
  <si>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</si>
  <si>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</si>
  <si>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</si>
  <si>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</si>
  <si>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</si>
  <si>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</si>
  <si>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</si>
  <si>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</si>
  <si>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</si>
  <si>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</si>
  <si>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</si>
  <si>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</si>
  <si>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</si>
  <si>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</si>
  <si>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- June 30, 2023</t>
    </r>
  </si>
  <si>
    <r>
      <t xml:space="preserve">Project Manager: </t>
    </r>
    <r>
      <rPr>
        <sz val="11"/>
        <rFont val="Calibri"/>
        <family val="2"/>
        <scheme val="minor"/>
      </rPr>
      <t>Roger Ruan</t>
    </r>
  </si>
  <si>
    <r>
      <t xml:space="preserve">Project Title:  </t>
    </r>
    <r>
      <rPr>
        <sz val="11"/>
        <rFont val="Calibri"/>
        <family val="2"/>
        <scheme val="minor"/>
      </rPr>
      <t>Nitrogen Fixation for Fertilizers and Hydrogen Fuels from Renewable Resources</t>
    </r>
  </si>
  <si>
    <r>
      <t xml:space="preserve">Organization: </t>
    </r>
    <r>
      <rPr>
        <sz val="11"/>
        <rFont val="Calibri"/>
        <family val="2"/>
        <scheme val="minor"/>
      </rPr>
      <t>University of Minnesota</t>
    </r>
  </si>
  <si>
    <r>
      <t xml:space="preserve">Project Budget: </t>
    </r>
    <r>
      <rPr>
        <sz val="11"/>
        <rFont val="Calibri"/>
        <family val="2"/>
        <scheme val="minor"/>
      </rPr>
      <t>$487,000</t>
    </r>
  </si>
  <si>
    <r>
      <t xml:space="preserve">Today's Date:  </t>
    </r>
    <r>
      <rPr>
        <sz val="11"/>
        <rFont val="Calibri"/>
        <family val="2"/>
        <scheme val="minor"/>
      </rPr>
      <t>4/11/19</t>
    </r>
  </si>
  <si>
    <t>Roger Ruan, PI, 0.08 FTE, $67,000, 73.5% salary/26,5% fringe, lead and manage lab and field testing project, leading demonstration, supervising post-doc associate</t>
  </si>
  <si>
    <t>Paul Chen, co-PI, 0.16 FTE, 3 yrs, $64,000, 73,5% salary/26,5% fringe; project coordination, conducting R&amp;D, project evaluation, progress report.</t>
  </si>
  <si>
    <t>Post-doc associate, 1 FTE, 3 yrs; $156,000, 80.5% salary/19.5% fringe, condudct R&amp;D, operations, demonstration, data analysis</t>
  </si>
  <si>
    <t>Lab supplies, instruments, non-capital equipment for setting up lab and field experiments</t>
  </si>
  <si>
    <t>Outside analysis services, equipment repair and calibration</t>
  </si>
  <si>
    <t>Travel to collect samples in fields and demonstration site over the project period</t>
  </si>
  <si>
    <t>M.L. 2014, Chp. 226, Sec. 2, Subd. 08c</t>
  </si>
  <si>
    <t>Secured</t>
  </si>
  <si>
    <r>
      <t xml:space="preserve">In kind: </t>
    </r>
    <r>
      <rPr>
        <sz val="11"/>
        <rFont val="Calibri"/>
        <family val="2"/>
        <scheme val="minor"/>
      </rPr>
      <t>Unrecovered F&amp;A</t>
    </r>
  </si>
  <si>
    <t>Cory Marquart, key personnel, 0.08 FTE/yr, last 2 yrs,  $40,000, 73.5% salary/26.5% fringe, project coordination, conducting R&amp;D, project evaluaiton, progress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</si>
</sst>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topLeftCell="A7" zoomScaleNormal="100" zoomScaleSheetLayoutView="100" zoomScalePageLayoutView="70" workbookViewId="0">
      <selection activeCell="A15" sqref="A15:B15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30</v>
      </c>
      <c r="B5" s="6"/>
      <c r="C5" s="6"/>
    </row>
    <row r="6" spans="1:19" s="5" customFormat="1" ht="16.149999999999999" customHeight="1" x14ac:dyDescent="0.2">
      <c r="A6" s="5" t="s">
        <v>31</v>
      </c>
      <c r="B6" s="6"/>
      <c r="C6" s="6"/>
    </row>
    <row r="7" spans="1:19" s="5" customFormat="1" ht="16.149999999999999" customHeight="1" x14ac:dyDescent="0.2">
      <c r="A7" s="5" t="s">
        <v>32</v>
      </c>
      <c r="B7" s="6"/>
      <c r="C7" s="6"/>
    </row>
    <row r="8" spans="1:19" s="5" customFormat="1" ht="16.149999999999999" customHeight="1" x14ac:dyDescent="0.2">
      <c r="A8" s="9" t="s">
        <v>33</v>
      </c>
      <c r="B8" s="6"/>
      <c r="C8" s="6"/>
    </row>
    <row r="9" spans="1:19" s="3" customFormat="1" ht="16.149999999999999" customHeight="1" x14ac:dyDescent="0.2">
      <c r="A9" s="5" t="s">
        <v>29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34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8" t="s">
        <v>1</v>
      </c>
      <c r="B12" s="49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8" t="s">
        <v>4</v>
      </c>
      <c r="B13" s="39"/>
      <c r="C13" s="14">
        <v>327000</v>
      </c>
      <c r="D13" s="32">
        <v>0</v>
      </c>
      <c r="E13" s="32">
        <f>C13-D13</f>
        <v>327000</v>
      </c>
      <c r="F13" s="8"/>
      <c r="G13" s="8"/>
      <c r="H13" s="8"/>
      <c r="I13" s="8"/>
      <c r="J13" s="8"/>
      <c r="K13" s="8"/>
      <c r="L13" s="8"/>
      <c r="M13" s="2"/>
    </row>
    <row r="14" spans="1:19" ht="27.6" customHeight="1" x14ac:dyDescent="0.2">
      <c r="A14" s="46" t="s">
        <v>35</v>
      </c>
      <c r="B14" s="47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3.6" customHeight="1" x14ac:dyDescent="0.2">
      <c r="A15" s="46" t="s">
        <v>44</v>
      </c>
      <c r="B15" s="39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46" t="s">
        <v>36</v>
      </c>
      <c r="B16" s="39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6" t="s">
        <v>37</v>
      </c>
      <c r="B17" s="37"/>
      <c r="C17" s="14"/>
      <c r="D17" s="32"/>
      <c r="E17" s="3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46"/>
      <c r="B18" s="47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8" t="s">
        <v>5</v>
      </c>
      <c r="B19" s="39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6"/>
      <c r="B20" s="47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8" t="s">
        <v>6</v>
      </c>
      <c r="B21" s="39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6" t="s">
        <v>38</v>
      </c>
      <c r="B22" s="47"/>
      <c r="C22" s="14">
        <v>145000</v>
      </c>
      <c r="D22" s="14">
        <v>0</v>
      </c>
      <c r="E22" s="14">
        <f t="shared" ref="E22" si="1">C22-D22</f>
        <v>145000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8" t="s">
        <v>12</v>
      </c>
      <c r="B23" s="39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8"/>
      <c r="B24" s="39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8" t="s">
        <v>13</v>
      </c>
      <c r="B25" s="39"/>
      <c r="C25" s="14"/>
      <c r="D25" s="14"/>
      <c r="E25" s="14"/>
    </row>
    <row r="26" spans="1:13" ht="14.25" customHeight="1" x14ac:dyDescent="0.2">
      <c r="A26" s="44"/>
      <c r="B26" s="45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38" t="s">
        <v>14</v>
      </c>
      <c r="B27" s="39"/>
      <c r="C27" s="14"/>
      <c r="D27" s="14"/>
      <c r="E27" s="14"/>
    </row>
    <row r="28" spans="1:13" x14ac:dyDescent="0.2">
      <c r="A28" s="44"/>
      <c r="B28" s="45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38" t="s">
        <v>15</v>
      </c>
      <c r="B29" s="39"/>
      <c r="C29" s="14"/>
      <c r="D29" s="14"/>
      <c r="E29" s="14"/>
    </row>
    <row r="30" spans="1:13" x14ac:dyDescent="0.2">
      <c r="A30" s="44"/>
      <c r="B30" s="45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38" t="s">
        <v>16</v>
      </c>
      <c r="B31" s="39"/>
      <c r="C31" s="14"/>
      <c r="D31" s="14"/>
      <c r="E31" s="14"/>
    </row>
    <row r="32" spans="1:13" x14ac:dyDescent="0.2">
      <c r="A32" s="44"/>
      <c r="B32" s="45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38" t="s">
        <v>7</v>
      </c>
      <c r="B33" s="39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x14ac:dyDescent="0.2">
      <c r="A34" s="46" t="s">
        <v>40</v>
      </c>
      <c r="B34" s="47"/>
      <c r="C34" s="15">
        <v>5000</v>
      </c>
      <c r="D34" s="14">
        <v>0</v>
      </c>
      <c r="E34" s="14">
        <f t="shared" ref="E34" si="7">C34-D34</f>
        <v>5000</v>
      </c>
    </row>
    <row r="35" spans="1:13" x14ac:dyDescent="0.2">
      <c r="A35" s="38" t="s">
        <v>17</v>
      </c>
      <c r="B35" s="39"/>
      <c r="C35" s="15"/>
      <c r="D35" s="14"/>
      <c r="E35" s="14"/>
    </row>
    <row r="36" spans="1:13" s="2" customFormat="1" ht="15.75" thickBot="1" x14ac:dyDescent="0.25">
      <c r="A36" s="40" t="s">
        <v>39</v>
      </c>
      <c r="B36" s="41"/>
      <c r="C36" s="16">
        <v>10000</v>
      </c>
      <c r="D36" s="16">
        <v>0</v>
      </c>
      <c r="E36" s="16">
        <f t="shared" ref="E36" si="8">C36-D36</f>
        <v>10000</v>
      </c>
    </row>
    <row r="37" spans="1:13" s="2" customFormat="1" ht="15.75" thickTop="1" x14ac:dyDescent="0.2">
      <c r="A37" s="42" t="s">
        <v>0</v>
      </c>
      <c r="B37" s="43"/>
      <c r="C37" s="17">
        <f>SUM(C13:C36)</f>
        <v>487000</v>
      </c>
      <c r="D37" s="17">
        <f>SUM(D13:D36)</f>
        <v>0</v>
      </c>
      <c r="E37" s="17">
        <f>SUM(E13:E36)</f>
        <v>487000</v>
      </c>
    </row>
    <row r="38" spans="1:13" s="2" customFormat="1" x14ac:dyDescent="0.2">
      <c r="B38" s="21"/>
      <c r="C38" s="21"/>
      <c r="D38" s="21"/>
      <c r="E38" s="21"/>
    </row>
    <row r="39" spans="1:13" s="2" customFormat="1" ht="30" x14ac:dyDescent="0.2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2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13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13" s="2" customFormat="1" x14ac:dyDescent="0.25">
      <c r="A42" s="20" t="s">
        <v>43</v>
      </c>
      <c r="B42" s="18" t="s">
        <v>42</v>
      </c>
      <c r="C42" s="19">
        <v>262000</v>
      </c>
      <c r="D42" s="19">
        <v>0</v>
      </c>
      <c r="E42" s="19">
        <f t="shared" si="9"/>
        <v>262000</v>
      </c>
    </row>
    <row r="43" spans="1:13" s="2" customFormat="1" x14ac:dyDescent="0.25">
      <c r="A43" s="13"/>
      <c r="B43" s="24"/>
      <c r="C43" s="24"/>
      <c r="D43" s="24"/>
      <c r="E43" s="24"/>
    </row>
    <row r="44" spans="1:13" s="2" customFormat="1" ht="45" x14ac:dyDescent="0.2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25">
      <c r="A45" s="20" t="s">
        <v>41</v>
      </c>
      <c r="B45" s="18"/>
      <c r="C45" s="19">
        <v>1000000</v>
      </c>
      <c r="D45" s="19">
        <v>1000000</v>
      </c>
      <c r="E45" s="19">
        <f t="shared" ref="E45" si="10">C45-D45</f>
        <v>0</v>
      </c>
    </row>
    <row r="46" spans="1:13" s="2" customFormat="1" x14ac:dyDescent="0.2"/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5">
    <mergeCell ref="A12:B12"/>
    <mergeCell ref="A13:B13"/>
    <mergeCell ref="A18:B18"/>
    <mergeCell ref="A23:B23"/>
    <mergeCell ref="A24:B24"/>
    <mergeCell ref="A14:B14"/>
    <mergeCell ref="A15:B15"/>
    <mergeCell ref="A16:B16"/>
    <mergeCell ref="A25:B25"/>
    <mergeCell ref="A19:B19"/>
    <mergeCell ref="A20:B20"/>
    <mergeCell ref="A21:B21"/>
    <mergeCell ref="A22:B22"/>
    <mergeCell ref="A26:B26"/>
    <mergeCell ref="A27:B27"/>
    <mergeCell ref="A28:B28"/>
    <mergeCell ref="A29:B29"/>
    <mergeCell ref="A30:B30"/>
    <mergeCell ref="A35:B35"/>
    <mergeCell ref="A36:B36"/>
    <mergeCell ref="A37:B37"/>
    <mergeCell ref="A31:B31"/>
    <mergeCell ref="A32:B32"/>
    <mergeCell ref="A33:B33"/>
    <mergeCell ref="A34:B34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2019-04-08T12:59:23Z</cp:lastPrinted>
  <dcterms:created xsi:type="dcterms:W3CDTF">2001-02-08T10:40:59Z</dcterms:created>
  <dcterms:modified xsi:type="dcterms:W3CDTF">2019-05-09T12:11:49Z</dcterms:modified>
</cp:coreProperties>
</file>