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17970" windowHeight="10860" tabRatio="500"/>
  </bookViews>
  <sheets>
    <sheet name="Project Budget" sheetId="1" r:id="rId1"/>
  </sheets>
  <definedNames>
    <definedName name="_xlnm.Print_Area" localSheetId="0">'Project Budget'!$A$1:$E$45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9" i="1" l="1"/>
  <c r="C21" i="1"/>
  <c r="E19" i="1"/>
  <c r="E45" i="1"/>
  <c r="E42" i="1"/>
  <c r="E41" i="1"/>
  <c r="E40" i="1"/>
  <c r="D36" i="1"/>
  <c r="C36" i="1"/>
  <c r="E35" i="1"/>
  <c r="E33" i="1"/>
  <c r="E31" i="1"/>
  <c r="E29" i="1"/>
  <c r="E27" i="1"/>
  <c r="E25" i="1"/>
  <c r="E23" i="1"/>
  <c r="E21" i="1"/>
  <c r="E18" i="1"/>
  <c r="E17" i="1"/>
  <c r="E13" i="1"/>
  <c r="E36" i="1" l="1"/>
</calcChain>
</file>

<file path=xl/sharedStrings.xml><?xml version="1.0" encoding="utf-8"?>
<sst xmlns="http://schemas.openxmlformats.org/spreadsheetml/2006/main" count="50" uniqueCount="45">
  <si>
    <t>Attachment A: Project Budget Spreadsheet</t>
  </si>
  <si>
    <t>Environment and Natural Resources Trust Fund</t>
  </si>
  <si>
    <t>M.L. 2020 Budget Spreadsheet</t>
  </si>
  <si>
    <t>Legal Citation:</t>
  </si>
  <si>
    <r>
      <rPr>
        <b/>
        <sz val="11"/>
        <rFont val="Calibri"/>
        <family val="2"/>
        <charset val="1"/>
      </rPr>
      <t xml:space="preserve">Project Manager: </t>
    </r>
    <r>
      <rPr>
        <sz val="11"/>
        <rFont val="Calibri"/>
        <family val="2"/>
        <charset val="1"/>
      </rPr>
      <t>William Mitchell</t>
    </r>
  </si>
  <si>
    <r>
      <rPr>
        <b/>
        <sz val="11"/>
        <rFont val="Calibri"/>
        <family val="2"/>
        <charset val="1"/>
      </rPr>
      <t xml:space="preserve">Project Title:  </t>
    </r>
    <r>
      <rPr>
        <sz val="11"/>
        <rFont val="Calibri"/>
        <family val="2"/>
        <charset val="1"/>
      </rPr>
      <t>Pilot Scale Crematorium Mercury Filter</t>
    </r>
  </si>
  <si>
    <r>
      <rPr>
        <b/>
        <sz val="11"/>
        <rFont val="Calibri"/>
        <family val="2"/>
        <charset val="1"/>
      </rPr>
      <t xml:space="preserve">Organization: </t>
    </r>
    <r>
      <rPr>
        <sz val="11"/>
        <rFont val="Calibri"/>
        <family val="2"/>
        <charset val="1"/>
      </rPr>
      <t>Mertron, LLC</t>
    </r>
  </si>
  <si>
    <r>
      <rPr>
        <b/>
        <sz val="11"/>
        <rFont val="Calibri"/>
        <family val="2"/>
        <charset val="1"/>
      </rPr>
      <t xml:space="preserve">Project Length and Completion Date:  </t>
    </r>
    <r>
      <rPr>
        <sz val="11"/>
        <rFont val="Calibri"/>
        <family val="2"/>
        <charset val="1"/>
      </rPr>
      <t>2 years; June 30, 2022</t>
    </r>
  </si>
  <si>
    <r>
      <rPr>
        <b/>
        <sz val="11"/>
        <rFont val="Calibri"/>
        <family val="2"/>
        <charset val="1"/>
      </rPr>
      <t xml:space="preserve">Today's Date:  </t>
    </r>
    <r>
      <rPr>
        <sz val="11"/>
        <rFont val="Calibri"/>
        <family val="2"/>
        <charset val="1"/>
      </rPr>
      <t>March 15, 2019</t>
    </r>
  </si>
  <si>
    <t>ENVIRONMENT AND NATURAL RESOURCES TRUST FUND BUDGET</t>
  </si>
  <si>
    <t>Budget</t>
  </si>
  <si>
    <t>Amount Spent</t>
  </si>
  <si>
    <t xml:space="preserve">
Balance</t>
  </si>
  <si>
    <t>BUDGET ITEM</t>
  </si>
  <si>
    <t>Personnel (Wages and Benefits)</t>
  </si>
  <si>
    <t>Professional/Technical/Service Contracts</t>
  </si>
  <si>
    <t>Equipment/Tools/Supplies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</si>
  <si>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</si>
  <si>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</si>
  <si>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</si>
  <si>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</si>
  <si>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</si>
  <si>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Travel expenses in Minnesota</t>
  </si>
  <si>
    <t>Other</t>
  </si>
  <si>
    <t>COLUMN TOTAL</t>
  </si>
  <si>
    <t xml:space="preserve">SOURCE AND USE OF OTHER FUNDS CONTRIBUTED TO THE PROJECT
</t>
  </si>
  <si>
    <t>Status (secured or pending)</t>
  </si>
  <si>
    <t xml:space="preserve"> Budget</t>
  </si>
  <si>
    <t>Spent</t>
  </si>
  <si>
    <t>Balance</t>
  </si>
  <si>
    <t>Pending</t>
  </si>
  <si>
    <t xml:space="preserve">State: </t>
  </si>
  <si>
    <t xml:space="preserve">Other ENRTF APPROPRIATIONS AWARDED IN THE LAST SIX YEARS
</t>
  </si>
  <si>
    <t>Amount legally obligated but not yet spent</t>
  </si>
  <si>
    <t>Temperature sensors and control software (competitive bid)</t>
  </si>
  <si>
    <t>Engineering and installation of custom filtration platform (competitive bid)</t>
  </si>
  <si>
    <t>Minnesota Nanocenter Facilities and Services</t>
  </si>
  <si>
    <t>Honeycomb filter supports ($4500); air compressor ($2000); natural gas ($2000); chemicals ($10,000); lab supplies ($5000)</t>
  </si>
  <si>
    <t>Project Manager, $125,000 (75% salary, 25% fringe); 50% FTE years 1, 2</t>
  </si>
  <si>
    <t>Research Assistant, $24,000 (75% salary, 25% fringe); 20% FTE years 1, 2</t>
  </si>
  <si>
    <t>Pet-sized crematorium retort (for up to 200-lb animal)</t>
  </si>
  <si>
    <r>
      <t xml:space="preserve">Non-State: </t>
    </r>
    <r>
      <rPr>
        <sz val="11"/>
        <rFont val="Calibri"/>
        <family val="2"/>
        <charset val="1"/>
      </rPr>
      <t>Nat'l Sci. Fdn. Small Business Innovation Research Grant</t>
    </r>
  </si>
  <si>
    <r>
      <t xml:space="preserve">In kind: </t>
    </r>
    <r>
      <rPr>
        <sz val="11"/>
        <rFont val="Calibri"/>
        <family val="2"/>
      </rPr>
      <t xml:space="preserve">Partner facility use; </t>
    </r>
  </si>
  <si>
    <r>
      <t xml:space="preserve">Non-State: </t>
    </r>
    <r>
      <rPr>
        <sz val="11"/>
        <rFont val="Calibri"/>
        <family val="2"/>
        <charset val="1"/>
      </rPr>
      <t>Mertron internal/private funding</t>
    </r>
  </si>
  <si>
    <r>
      <t xml:space="preserve">Project Budget: </t>
    </r>
    <r>
      <rPr>
        <sz val="11"/>
        <rFont val="Calibri"/>
        <family val="2"/>
      </rPr>
      <t>$597,500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</si>
</sst>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[$$-409]* #,##0_);_([$$-409]* \(#,##0\);_([$$-409]* \-??_);_(@_)"/>
    <numFmt numFmtId="165" formatCode="_(\$* #,##0.00_);_(\$* \(#,##0.00\);_(\$* \-??_);_(@_)"/>
    <numFmt numFmtId="166" formatCode="_(\$* #,##0_);_(\$* \(#,##0\);_(\$* \-??_);_(@_)"/>
  </numFmts>
  <fonts count="7" x14ac:knownFonts="1">
    <font>
      <sz val="10"/>
      <name val="Arial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name val="Calibri"/>
      <family val="2"/>
      <charset val="1"/>
    </font>
    <font>
      <sz val="10"/>
      <name val="Arial"/>
      <charset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4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4" fillId="0" borderId="8" xfId="0" applyFont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164" fontId="1" fillId="0" borderId="11" xfId="0" applyNumberFormat="1" applyFont="1" applyBorder="1" applyAlignment="1">
      <alignment horizontal="right" vertical="top" wrapText="1"/>
    </xf>
    <xf numFmtId="164" fontId="1" fillId="3" borderId="11" xfId="0" applyNumberFormat="1" applyFont="1" applyFill="1" applyBorder="1" applyAlignment="1">
      <alignment horizontal="right" vertical="top" wrapText="1"/>
    </xf>
    <xf numFmtId="0" fontId="1" fillId="0" borderId="11" xfId="0" applyFont="1" applyBorder="1" applyAlignment="1">
      <alignment vertical="top" wrapText="1"/>
    </xf>
    <xf numFmtId="164" fontId="1" fillId="4" borderId="11" xfId="0" applyNumberFormat="1" applyFont="1" applyFill="1" applyBorder="1" applyAlignment="1">
      <alignment horizontal="right" vertical="top" wrapText="1"/>
    </xf>
    <xf numFmtId="0" fontId="1" fillId="0" borderId="12" xfId="0" applyFont="1" applyBorder="1" applyAlignment="1">
      <alignment vertical="top" wrapText="1"/>
    </xf>
    <xf numFmtId="164" fontId="1" fillId="0" borderId="13" xfId="0" applyNumberFormat="1" applyFont="1" applyBorder="1" applyAlignment="1">
      <alignment horizontal="right" vertical="top" wrapText="1"/>
    </xf>
    <xf numFmtId="164" fontId="1" fillId="0" borderId="5" xfId="0" applyNumberFormat="1" applyFont="1" applyBorder="1" applyAlignment="1">
      <alignment horizontal="right" vertical="top" wrapText="1"/>
    </xf>
    <xf numFmtId="164" fontId="1" fillId="0" borderId="14" xfId="0" applyNumberFormat="1" applyFont="1" applyBorder="1" applyAlignment="1">
      <alignment horizontal="right" vertical="top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166" fontId="1" fillId="0" borderId="11" xfId="1" applyNumberFormat="1" applyFont="1" applyBorder="1" applyAlignment="1" applyProtection="1"/>
    <xf numFmtId="166" fontId="1" fillId="0" borderId="11" xfId="1" applyNumberFormat="1" applyFont="1" applyBorder="1" applyAlignment="1" applyProtection="1">
      <alignment horizontal="right" vertical="top" wrapText="1"/>
    </xf>
    <xf numFmtId="0" fontId="1" fillId="0" borderId="0" xfId="0" applyFont="1"/>
    <xf numFmtId="0" fontId="1" fillId="0" borderId="11" xfId="0" applyFont="1" applyBorder="1"/>
    <xf numFmtId="0" fontId="2" fillId="2" borderId="11" xfId="0" applyFont="1" applyFill="1" applyBorder="1" applyAlignment="1">
      <alignment vertical="center" wrapText="1"/>
    </xf>
    <xf numFmtId="164" fontId="1" fillId="0" borderId="11" xfId="0" applyNumberFormat="1" applyFont="1" applyBorder="1" applyAlignment="1">
      <alignment horizontal="right" vertical="top" wrapText="1"/>
    </xf>
    <xf numFmtId="0" fontId="1" fillId="0" borderId="11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174240</xdr:colOff>
      <xdr:row>0</xdr:row>
      <xdr:rowOff>140400</xdr:rowOff>
    </xdr:from>
    <xdr:to>
      <xdr:col>4</xdr:col>
      <xdr:colOff>657720</xdr:colOff>
      <xdr:row>5</xdr:row>
      <xdr:rowOff>106920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7079040" y="140400"/>
          <a:ext cx="1410480" cy="966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00"/>
    <pageSetUpPr fitToPage="1"/>
  </sheetPr>
  <dimension ref="A1:AMK45"/>
  <sheetViews>
    <sheetView tabSelected="1" view="pageBreakPreview" workbookViewId="0">
      <selection activeCell="A9" sqref="A9"/>
    </sheetView>
  </sheetViews>
  <sheetFormatPr defaultRowHeight="15" x14ac:dyDescent="0.2"/>
  <cols>
    <col min="1" max="1" width="68.5703125" style="1" customWidth="1"/>
    <col min="2" max="2" width="14.85546875" style="2" customWidth="1"/>
    <col min="3" max="3" width="14.42578125" style="3" customWidth="1"/>
    <col min="4" max="9" width="13.140625" style="1" customWidth="1"/>
    <col min="10" max="10" width="11.140625" style="1" customWidth="1"/>
    <col min="11" max="11" width="11.28515625" style="1" customWidth="1"/>
    <col min="12" max="1025" width="7.85546875" style="1" customWidth="1"/>
  </cols>
  <sheetData>
    <row r="1" spans="1:19" x14ac:dyDescent="0.2">
      <c r="A1" s="4" t="s">
        <v>0</v>
      </c>
      <c r="B1" s="5"/>
      <c r="C1" s="5"/>
    </row>
    <row r="2" spans="1:19" s="9" customFormat="1" x14ac:dyDescent="0.2">
      <c r="A2" s="6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16.5" customHeight="1" x14ac:dyDescent="0.2">
      <c r="A3" s="10" t="s">
        <v>2</v>
      </c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4" customFormat="1" ht="16.149999999999999" customHeight="1" x14ac:dyDescent="0.2">
      <c r="A4" s="9" t="s">
        <v>3</v>
      </c>
      <c r="B4" s="10"/>
      <c r="C4" s="1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9" customFormat="1" ht="16.149999999999999" customHeight="1" x14ac:dyDescent="0.2">
      <c r="A5" s="9" t="s">
        <v>4</v>
      </c>
      <c r="B5" s="6"/>
      <c r="C5" s="6"/>
    </row>
    <row r="6" spans="1:19" s="9" customFormat="1" ht="16.149999999999999" customHeight="1" x14ac:dyDescent="0.2">
      <c r="A6" s="9" t="s">
        <v>5</v>
      </c>
      <c r="B6" s="6"/>
      <c r="C6" s="6"/>
    </row>
    <row r="7" spans="1:19" s="9" customFormat="1" ht="16.149999999999999" customHeight="1" x14ac:dyDescent="0.2">
      <c r="A7" s="9" t="s">
        <v>6</v>
      </c>
      <c r="B7" s="6"/>
      <c r="C7" s="6"/>
    </row>
    <row r="8" spans="1:19" ht="16.149999999999999" customHeight="1" x14ac:dyDescent="0.2">
      <c r="A8" s="11" t="s">
        <v>44</v>
      </c>
      <c r="B8" s="6"/>
      <c r="C8" s="6"/>
    </row>
    <row r="9" spans="1:19" s="8" customFormat="1" ht="16.149999999999999" customHeight="1" x14ac:dyDescent="0.2">
      <c r="A9" s="9" t="s">
        <v>7</v>
      </c>
      <c r="B9" s="6"/>
      <c r="C9" s="6"/>
      <c r="D9" s="9"/>
      <c r="E9" s="9"/>
      <c r="F9" s="9"/>
      <c r="G9" s="9"/>
      <c r="H9" s="9"/>
      <c r="I9" s="9"/>
      <c r="J9" s="9"/>
      <c r="K9" s="9"/>
    </row>
    <row r="10" spans="1:19" s="9" customFormat="1" ht="16.149999999999999" customHeight="1" x14ac:dyDescent="0.2">
      <c r="A10" s="12" t="s">
        <v>8</v>
      </c>
      <c r="B10" s="6"/>
      <c r="C10" s="6"/>
      <c r="D10" s="13"/>
      <c r="E10" s="13"/>
    </row>
    <row r="11" spans="1:19" ht="33.6" customHeight="1" x14ac:dyDescent="0.25">
      <c r="A11" s="14" t="s">
        <v>9</v>
      </c>
      <c r="B11" s="15"/>
      <c r="C11" s="16" t="s">
        <v>10</v>
      </c>
      <c r="D11" s="17" t="s">
        <v>11</v>
      </c>
      <c r="E11" s="16" t="s">
        <v>12</v>
      </c>
      <c r="F11" s="4"/>
      <c r="G11" s="4"/>
      <c r="H11" s="4"/>
      <c r="I11" s="4"/>
      <c r="J11" s="4"/>
      <c r="K11" s="4"/>
      <c r="L11" s="4"/>
    </row>
    <row r="12" spans="1:19" ht="15.75" customHeight="1" x14ac:dyDescent="0.2">
      <c r="A12" s="39" t="s">
        <v>13</v>
      </c>
      <c r="B12" s="39"/>
      <c r="C12" s="18"/>
      <c r="D12" s="19"/>
      <c r="E12" s="20"/>
      <c r="F12" s="4"/>
      <c r="G12" s="4"/>
      <c r="H12" s="4"/>
      <c r="I12" s="4"/>
      <c r="J12" s="4"/>
      <c r="K12" s="4"/>
      <c r="L12" s="4"/>
    </row>
    <row r="13" spans="1:19" ht="13.9" customHeight="1" x14ac:dyDescent="0.2">
      <c r="A13" s="40" t="s">
        <v>14</v>
      </c>
      <c r="B13" s="40"/>
      <c r="C13" s="21">
        <v>149000</v>
      </c>
      <c r="D13" s="22">
        <v>0</v>
      </c>
      <c r="E13" s="22">
        <f>C13-D13</f>
        <v>149000</v>
      </c>
      <c r="F13" s="10"/>
      <c r="G13" s="10"/>
      <c r="H13" s="10"/>
      <c r="I13" s="10"/>
      <c r="J13" s="10"/>
      <c r="K13" s="10"/>
      <c r="L13" s="10"/>
      <c r="M13" s="5"/>
    </row>
    <row r="14" spans="1:19" ht="13.9" customHeight="1" x14ac:dyDescent="0.2">
      <c r="A14" s="41" t="s">
        <v>38</v>
      </c>
      <c r="B14" s="41"/>
      <c r="C14" s="24"/>
      <c r="D14" s="24"/>
      <c r="E14" s="24"/>
      <c r="F14" s="10"/>
      <c r="G14" s="10"/>
      <c r="H14" s="10"/>
      <c r="I14" s="10"/>
      <c r="J14" s="10"/>
      <c r="K14" s="10"/>
      <c r="L14" s="10"/>
      <c r="M14" s="5"/>
    </row>
    <row r="15" spans="1:19" x14ac:dyDescent="0.2">
      <c r="A15" s="38" t="s">
        <v>39</v>
      </c>
      <c r="B15" s="25"/>
      <c r="C15" s="24"/>
      <c r="D15" s="24"/>
      <c r="E15" s="24"/>
      <c r="F15" s="10"/>
      <c r="G15" s="10"/>
      <c r="H15" s="10"/>
      <c r="I15" s="10"/>
      <c r="J15" s="10"/>
      <c r="K15" s="10"/>
      <c r="L15" s="10"/>
      <c r="M15" s="5"/>
    </row>
    <row r="16" spans="1:19" ht="15" customHeight="1" x14ac:dyDescent="0.2">
      <c r="A16" s="40" t="s">
        <v>15</v>
      </c>
      <c r="B16" s="40"/>
      <c r="C16" s="21"/>
      <c r="D16" s="21"/>
      <c r="E16" s="21"/>
      <c r="F16" s="10"/>
      <c r="G16" s="10"/>
      <c r="H16" s="10"/>
      <c r="I16" s="10"/>
      <c r="J16" s="10"/>
      <c r="K16" s="10"/>
      <c r="L16" s="10"/>
      <c r="M16" s="5"/>
    </row>
    <row r="17" spans="1:13" ht="13.9" customHeight="1" x14ac:dyDescent="0.2">
      <c r="A17" s="41" t="s">
        <v>34</v>
      </c>
      <c r="B17" s="41"/>
      <c r="C17" s="21">
        <v>75000</v>
      </c>
      <c r="D17" s="21">
        <v>0</v>
      </c>
      <c r="E17" s="21">
        <f>C17-D17</f>
        <v>75000</v>
      </c>
      <c r="F17" s="10"/>
      <c r="G17" s="10"/>
      <c r="H17" s="10"/>
      <c r="I17" s="10"/>
      <c r="J17" s="10"/>
      <c r="K17" s="10"/>
      <c r="L17" s="10"/>
      <c r="M17" s="5"/>
    </row>
    <row r="18" spans="1:13" ht="15" customHeight="1" x14ac:dyDescent="0.2">
      <c r="A18" s="23" t="s">
        <v>35</v>
      </c>
      <c r="B18" s="25"/>
      <c r="C18" s="21">
        <v>250000</v>
      </c>
      <c r="D18" s="21">
        <v>0</v>
      </c>
      <c r="E18" s="21">
        <f>C18-D18</f>
        <v>250000</v>
      </c>
      <c r="F18" s="10"/>
      <c r="G18" s="10"/>
      <c r="H18" s="10"/>
      <c r="I18" s="10"/>
      <c r="J18" s="10"/>
      <c r="K18" s="10"/>
      <c r="L18" s="10"/>
      <c r="M18" s="5"/>
    </row>
    <row r="19" spans="1:13" x14ac:dyDescent="0.2">
      <c r="A19" s="1" t="s">
        <v>36</v>
      </c>
      <c r="C19" s="37">
        <v>15000</v>
      </c>
      <c r="D19" s="37">
        <v>0</v>
      </c>
      <c r="E19" s="37">
        <f>C19-D19</f>
        <v>15000</v>
      </c>
    </row>
    <row r="20" spans="1:13" ht="15" customHeight="1" x14ac:dyDescent="0.2">
      <c r="A20" s="40" t="s">
        <v>16</v>
      </c>
      <c r="B20" s="42"/>
      <c r="C20" s="21"/>
      <c r="D20" s="21"/>
      <c r="E20" s="21"/>
      <c r="F20" s="10"/>
      <c r="G20" s="10"/>
      <c r="H20" s="10"/>
      <c r="I20" s="10"/>
      <c r="J20" s="10"/>
      <c r="K20" s="10"/>
      <c r="L20" s="10"/>
      <c r="M20" s="5"/>
    </row>
    <row r="21" spans="1:13" ht="30" customHeight="1" x14ac:dyDescent="0.2">
      <c r="A21" s="43" t="s">
        <v>37</v>
      </c>
      <c r="B21" s="43"/>
      <c r="C21" s="21">
        <f>4500+2000+2000+10000+5000</f>
        <v>23500</v>
      </c>
      <c r="D21" s="21">
        <v>0</v>
      </c>
      <c r="E21" s="21">
        <f>C21-D21</f>
        <v>23500</v>
      </c>
      <c r="F21" s="10"/>
      <c r="G21" s="10"/>
      <c r="H21" s="10"/>
      <c r="I21" s="10"/>
      <c r="J21" s="10"/>
      <c r="K21" s="10"/>
      <c r="L21" s="10"/>
      <c r="M21" s="5"/>
    </row>
    <row r="22" spans="1:13" ht="15" customHeight="1" x14ac:dyDescent="0.2">
      <c r="A22" s="40" t="s">
        <v>17</v>
      </c>
      <c r="B22" s="40"/>
      <c r="C22" s="21"/>
      <c r="D22" s="21"/>
      <c r="E22" s="21"/>
      <c r="F22" s="10"/>
      <c r="G22" s="10"/>
      <c r="H22" s="10"/>
      <c r="I22" s="10"/>
      <c r="J22" s="10"/>
      <c r="K22" s="10"/>
      <c r="L22" s="10"/>
      <c r="M22" s="5"/>
    </row>
    <row r="23" spans="1:13" x14ac:dyDescent="0.2">
      <c r="A23" s="43" t="s">
        <v>40</v>
      </c>
      <c r="B23" s="40"/>
      <c r="C23" s="21">
        <v>85000</v>
      </c>
      <c r="D23" s="21">
        <v>0</v>
      </c>
      <c r="E23" s="21">
        <f>C23-D23</f>
        <v>85000</v>
      </c>
      <c r="F23" s="10"/>
      <c r="G23" s="10"/>
      <c r="H23" s="10"/>
      <c r="I23" s="10"/>
      <c r="J23" s="10"/>
      <c r="K23" s="10"/>
      <c r="L23" s="10"/>
      <c r="M23" s="5"/>
    </row>
    <row r="24" spans="1:13" ht="15" customHeight="1" x14ac:dyDescent="0.2">
      <c r="A24" s="40" t="s">
        <v>18</v>
      </c>
      <c r="B24" s="40"/>
      <c r="C24" s="21"/>
      <c r="D24" s="21"/>
      <c r="E24" s="21"/>
    </row>
    <row r="25" spans="1:13" ht="14.25" customHeight="1" x14ac:dyDescent="0.2">
      <c r="A25" s="44"/>
      <c r="B25" s="44"/>
      <c r="C25" s="21">
        <v>0</v>
      </c>
      <c r="D25" s="21">
        <v>0</v>
      </c>
      <c r="E25" s="21">
        <f>C25-D25</f>
        <v>0</v>
      </c>
    </row>
    <row r="26" spans="1:13" ht="15" customHeight="1" x14ac:dyDescent="0.2">
      <c r="A26" s="40" t="s">
        <v>19</v>
      </c>
      <c r="B26" s="40"/>
      <c r="C26" s="21"/>
      <c r="D26" s="21"/>
      <c r="E26" s="21"/>
    </row>
    <row r="27" spans="1:13" x14ac:dyDescent="0.2">
      <c r="A27" s="44"/>
      <c r="B27" s="44"/>
      <c r="C27" s="21">
        <v>0</v>
      </c>
      <c r="D27" s="21">
        <v>0</v>
      </c>
      <c r="E27" s="21">
        <f>C27-D27</f>
        <v>0</v>
      </c>
    </row>
    <row r="28" spans="1:13" ht="15" customHeight="1" x14ac:dyDescent="0.2">
      <c r="A28" s="40" t="s">
        <v>20</v>
      </c>
      <c r="B28" s="40"/>
      <c r="C28" s="21"/>
      <c r="D28" s="21"/>
      <c r="E28" s="21"/>
    </row>
    <row r="29" spans="1:13" x14ac:dyDescent="0.2">
      <c r="A29" s="44"/>
      <c r="B29" s="44"/>
      <c r="C29" s="21">
        <v>0</v>
      </c>
      <c r="D29" s="21">
        <v>0</v>
      </c>
      <c r="E29" s="21">
        <f>C29-D29</f>
        <v>0</v>
      </c>
    </row>
    <row r="30" spans="1:13" ht="15" customHeight="1" x14ac:dyDescent="0.2">
      <c r="A30" s="40" t="s">
        <v>21</v>
      </c>
      <c r="B30" s="40"/>
      <c r="C30" s="21"/>
      <c r="D30" s="21"/>
      <c r="E30" s="21"/>
    </row>
    <row r="31" spans="1:13" x14ac:dyDescent="0.2">
      <c r="A31" s="44"/>
      <c r="B31" s="44"/>
      <c r="C31" s="21">
        <v>0</v>
      </c>
      <c r="D31" s="21">
        <v>0</v>
      </c>
      <c r="E31" s="21">
        <f>C31-D31</f>
        <v>0</v>
      </c>
    </row>
    <row r="32" spans="1:13" ht="15" customHeight="1" x14ac:dyDescent="0.2">
      <c r="A32" s="40" t="s">
        <v>22</v>
      </c>
      <c r="B32" s="40"/>
      <c r="C32" s="21"/>
      <c r="D32" s="21"/>
      <c r="E32" s="21"/>
      <c r="F32" s="4"/>
      <c r="G32" s="4"/>
      <c r="H32" s="4"/>
      <c r="I32" s="4"/>
      <c r="J32" s="4"/>
      <c r="K32" s="4"/>
      <c r="L32" s="4"/>
      <c r="M32" s="4"/>
    </row>
    <row r="33" spans="1:5" x14ac:dyDescent="0.2">
      <c r="A33" s="40"/>
      <c r="B33" s="40"/>
      <c r="C33" s="26">
        <v>0</v>
      </c>
      <c r="D33" s="21">
        <v>0</v>
      </c>
      <c r="E33" s="21">
        <f>C33-D33</f>
        <v>0</v>
      </c>
    </row>
    <row r="34" spans="1:5" ht="15" customHeight="1" x14ac:dyDescent="0.2">
      <c r="A34" s="40" t="s">
        <v>23</v>
      </c>
      <c r="B34" s="40"/>
      <c r="C34" s="26"/>
      <c r="D34" s="21"/>
      <c r="E34" s="21"/>
    </row>
    <row r="35" spans="1:5" s="5" customFormat="1" x14ac:dyDescent="0.2">
      <c r="A35" s="45"/>
      <c r="B35" s="45"/>
      <c r="C35" s="27">
        <v>0</v>
      </c>
      <c r="D35" s="27">
        <v>0</v>
      </c>
      <c r="E35" s="27">
        <f>C35-D35</f>
        <v>0</v>
      </c>
    </row>
    <row r="36" spans="1:5" s="5" customFormat="1" ht="15.75" customHeight="1" x14ac:dyDescent="0.2">
      <c r="A36" s="46" t="s">
        <v>24</v>
      </c>
      <c r="B36" s="46"/>
      <c r="C36" s="28">
        <f>SUM(C13:C35)</f>
        <v>597500</v>
      </c>
      <c r="D36" s="28">
        <f>SUM(D13:D35)</f>
        <v>0</v>
      </c>
      <c r="E36" s="28">
        <f>SUM(E13:E35)</f>
        <v>597500</v>
      </c>
    </row>
    <row r="37" spans="1:5" s="5" customFormat="1" x14ac:dyDescent="0.2">
      <c r="A37" s="1"/>
      <c r="B37" s="23"/>
      <c r="C37" s="23"/>
      <c r="D37" s="23"/>
      <c r="E37" s="23"/>
    </row>
    <row r="38" spans="1:5" s="5" customFormat="1" ht="30" x14ac:dyDescent="0.2">
      <c r="A38" s="29" t="s">
        <v>25</v>
      </c>
      <c r="B38" s="30" t="s">
        <v>26</v>
      </c>
      <c r="C38" s="30" t="s">
        <v>27</v>
      </c>
      <c r="D38" s="30" t="s">
        <v>28</v>
      </c>
      <c r="E38" s="30" t="s">
        <v>29</v>
      </c>
    </row>
    <row r="39" spans="1:5" s="5" customFormat="1" x14ac:dyDescent="0.25">
      <c r="A39" s="31" t="s">
        <v>41</v>
      </c>
      <c r="B39" s="32" t="s">
        <v>30</v>
      </c>
      <c r="C39" s="33">
        <v>225000</v>
      </c>
      <c r="D39" s="33">
        <v>0</v>
      </c>
      <c r="E39" s="33">
        <f>C39-D39</f>
        <v>225000</v>
      </c>
    </row>
    <row r="40" spans="1:5" s="5" customFormat="1" x14ac:dyDescent="0.25">
      <c r="A40" s="31" t="s">
        <v>43</v>
      </c>
      <c r="B40" s="32" t="s">
        <v>30</v>
      </c>
      <c r="C40" s="33">
        <v>600000</v>
      </c>
      <c r="D40" s="33">
        <v>0</v>
      </c>
      <c r="E40" s="33">
        <f>C40-D40</f>
        <v>600000</v>
      </c>
    </row>
    <row r="41" spans="1:5" s="5" customFormat="1" ht="15" customHeight="1" x14ac:dyDescent="0.25">
      <c r="A41" s="31" t="s">
        <v>31</v>
      </c>
      <c r="B41" s="32"/>
      <c r="C41" s="33">
        <v>0</v>
      </c>
      <c r="D41" s="33">
        <v>0</v>
      </c>
      <c r="E41" s="33">
        <f>C41-D41</f>
        <v>0</v>
      </c>
    </row>
    <row r="42" spans="1:5" s="5" customFormat="1" x14ac:dyDescent="0.25">
      <c r="A42" s="31" t="s">
        <v>42</v>
      </c>
      <c r="B42" s="32" t="s">
        <v>30</v>
      </c>
      <c r="C42" s="33">
        <v>50000</v>
      </c>
      <c r="D42" s="33">
        <v>0</v>
      </c>
      <c r="E42" s="33">
        <f>C42-D42</f>
        <v>50000</v>
      </c>
    </row>
    <row r="43" spans="1:5" s="5" customFormat="1" x14ac:dyDescent="0.25">
      <c r="A43" s="34"/>
      <c r="B43" s="35"/>
      <c r="C43" s="35"/>
      <c r="D43" s="35"/>
      <c r="E43" s="35"/>
    </row>
    <row r="44" spans="1:5" s="5" customFormat="1" ht="45" x14ac:dyDescent="0.2">
      <c r="A44" s="36" t="s">
        <v>32</v>
      </c>
      <c r="B44" s="30" t="s">
        <v>33</v>
      </c>
      <c r="C44" s="30" t="s">
        <v>10</v>
      </c>
      <c r="D44" s="30" t="s">
        <v>28</v>
      </c>
      <c r="E44" s="30" t="s">
        <v>29</v>
      </c>
    </row>
    <row r="45" spans="1:5" s="5" customFormat="1" x14ac:dyDescent="0.25">
      <c r="A45" s="31"/>
      <c r="B45" s="32"/>
      <c r="C45" s="33">
        <v>0</v>
      </c>
      <c r="D45" s="33">
        <v>0</v>
      </c>
      <c r="E45" s="33">
        <f>C45-D45</f>
        <v>0</v>
      </c>
    </row>
  </sheetData>
  <mergeCells count="22">
    <mergeCell ref="A35:B35"/>
    <mergeCell ref="A36:B36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2:B12"/>
    <mergeCell ref="A13:B13"/>
    <mergeCell ref="A14:B14"/>
    <mergeCell ref="A16:B16"/>
    <mergeCell ref="A17:B17"/>
  </mergeCells>
  <pageMargins left="0.5" right="0.5" top="0.5" bottom="0.5" header="0.51180555555555496" footer="0.51180555555555496"/>
  <pageSetup scale="78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dc:description/>
  <cp:lastModifiedBy>Diana Griffith</cp:lastModifiedBy>
  <cp:revision>3</cp:revision>
  <cp:lastPrinted>2018-11-29T18:07:17Z</cp:lastPrinted>
  <dcterms:created xsi:type="dcterms:W3CDTF">2001-02-08T10:40:59Z</dcterms:created>
  <dcterms:modified xsi:type="dcterms:W3CDTF">2019-05-09T01:35:11Z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State of MN LCC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