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28800" windowHeight="11100"/>
  </bookViews>
  <sheets>
    <sheet name="Project Budget" sheetId="1" r:id="rId1"/>
  </sheets>
  <definedNames>
    <definedName name="_xlnm.Print_Area" localSheetId="0">'Project Budget'!$A$1:$E$38</definedName>
  </definedNames>
  <calcPr calcId="162913"/>
</workbook>
</file>

<file path=xl/calcChain.xml><?xml version="1.0" encoding="utf-8"?>
<calcChain xmlns="http://schemas.openxmlformats.org/spreadsheetml/2006/main">
  <c r="E38" i="1" l="1"/>
  <c r="E36" i="1"/>
  <c r="E35" i="1"/>
  <c r="E34" i="1"/>
  <c r="E29" i="1"/>
  <c r="E27" i="1"/>
  <c r="E25" i="1"/>
  <c r="E21" i="1"/>
  <c r="D30" i="1" l="1"/>
  <c r="C30" i="1"/>
  <c r="E17" i="1"/>
  <c r="E13" i="1"/>
  <c r="E30" i="1" l="1"/>
</calcChain>
</file>

<file path=xl/sharedStrings.xml><?xml version="1.0" encoding="utf-8"?>
<sst xmlns="http://schemas.openxmlformats.org/spreadsheetml/2006/main" count="50" uniqueCount="46">
  <si>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</si>
  <si>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</si>
  <si>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</si>
  <si>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</si>
  <si>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</si>
  <si>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</si>
  <si>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</si>
  <si>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</si>
  <si>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</si>
  <si>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Budget</t>
  </si>
  <si>
    <t xml:space="preserve">
Balance</t>
  </si>
  <si>
    <t>Capital Expenditures Over $5,000</t>
  </si>
  <si>
    <t xml:space="preserve">Printing </t>
  </si>
  <si>
    <t>Status (secured or pending)</t>
  </si>
  <si>
    <t>Amount legally obligated but not yet spent</t>
  </si>
  <si>
    <t xml:space="preserve"> Budget</t>
  </si>
  <si>
    <t>Spent</t>
  </si>
  <si>
    <t>Balance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</si>
  <si>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</si>
  <si>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</si>
  <si>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</si>
  <si>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</si>
  <si>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</si>
  <si>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Project Manager: Bryan Herrmann</t>
  </si>
  <si>
    <t>Organization: University of Minnesota Morris</t>
  </si>
  <si>
    <t>Project Budget: $3,271,229</t>
  </si>
  <si>
    <r>
      <t xml:space="preserve">Project Length and Completion Date: </t>
    </r>
    <r>
      <rPr>
        <sz val="11"/>
        <rFont val="Calibri"/>
        <family val="2"/>
        <scheme val="minor"/>
      </rPr>
      <t xml:space="preserve"> 3 years, June 30, 2023</t>
    </r>
  </si>
  <si>
    <t>Today's Date:  April 10, 2019</t>
  </si>
  <si>
    <t xml:space="preserve">$313,714 to fund a Project Engineer for three years as follows (1 FTE, 3 years, 36% fringe benefit rate, 2.5% cost of living adjustment):  $102,000 in Year 1, $104,550 in Year 2, $107,764 in Year 3.  </t>
  </si>
  <si>
    <t>$95,623 to fund a Project Economist Part-Time Appt for three years as follows (.20 FTE, 3 years, 36% fringe benefit rate, 2.5% cost of living adjustment): $31,091 in Year 1, $31,867 in Year 2, $32,665 in Year 3.</t>
  </si>
  <si>
    <t>Installation contract for battery with selected flow battery manufacturer including Engineering support for startup. The cost to install the battery is 25% in addition to the total battery cost.</t>
  </si>
  <si>
    <t>Operations &amp; Maintence for year 1, 2, 3  from flow battery manufacturer, $50,000 per year</t>
  </si>
  <si>
    <t>Microgrid controls contract for Microgrid and grid tie optimization, OATI selected as leading provider in Minnesota and partner on project. Founded in Minnesota and operating since 1995, OATI has provided technology and software solutions to the energy industry in transmission and reliability management, energy trading and risk management, and smart grid applications.  More than 98% of North American energy industry organizations use OATI solutions. USA Microgrids, an OATI company, provides a broad array of professional services related to DER and microgrid project development and implementation including DER/microgrid controls design expertise and integration.</t>
  </si>
  <si>
    <t>Power conversion system - 10 inverters @ $30,000 each</t>
  </si>
  <si>
    <t>Site Controller for battery integration</t>
  </si>
  <si>
    <t>500 KW solar array to demonstrate large scale solar supply to flow battery storage,  $2.50 per watt installation estimate will be selected through a competitive bid</t>
  </si>
  <si>
    <t>10% of flow battery purchase price selected through competitve bid, UMN Morris portion of the battery cost. (OTPCO has committed to 90% of purchase price.)</t>
  </si>
  <si>
    <t xml:space="preserve">$2,000 for printing "Storing Renewable Energy in Flow-Battery for Grid Use and Resiliency" guide targeted at communities, researchers and utilities.  ($8/copy x 250 copies)  $500 for large printed posters to present research at public events.  $1000 for printing educational diagrams and banners on the battery to describe the project for visitors to the site. </t>
  </si>
  <si>
    <t>In-state travel for project engineer and economist to conduct outreach and attend meetings with partners. $3,897 for mileage (12 trips per year (8 average round trip of 120 miles, 4 averge round trip of 320 miles) x 3 years x $.58/mile); $2,400 lodging (4 nights per year x 2 employees x 3 years x $100 per room); and $2,094 for employee meals  (4 overnight trips, 1st/lst day @$41.25 * 2 people; 8 day trips over 12 hours @$23 for dinner for 2 people)</t>
  </si>
  <si>
    <t>Non-State:  Otter Tail Power Company investment in flow battery</t>
  </si>
  <si>
    <t>secured</t>
  </si>
  <si>
    <t>In kind: Unrecovered U of M indirect costs</t>
  </si>
  <si>
    <t>Non-State In kind:  Open Access Technology International (OATI) and USA Microgrids</t>
  </si>
  <si>
    <t xml:space="preserve"> secured</t>
  </si>
  <si>
    <r>
      <t xml:space="preserve">Project Title: </t>
    </r>
    <r>
      <rPr>
        <sz val="11"/>
        <rFont val="Calibri"/>
        <family val="2"/>
        <scheme val="minor"/>
      </rPr>
      <t xml:space="preserve"> Storing Renewable Energy in Flow-Battery for Grid Use</t>
    </r>
  </si>
  <si>
    <t>Legal Citation: Regents of the University of Minnesota (Morris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</si>
</sst>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409]* #,##0_);_([$$-409]* \(#,##0\);_([$$-409]* &quot;-&quot;??_);_(@_)"/>
    <numFmt numFmtId="165" formatCode="_(&quot;$&quot;* #,##0_);_(&quot;$&quot;* \(#,##0\);_(&quot;$&quot;* &quot;-&quot;??_);_(@_)"/>
  </numFmts>
  <fonts count="11"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11"/>
      <name val="Calibri"/>
      <family val="2"/>
    </font>
    <font>
      <sz val="11"/>
      <color rgb="FF000000"/>
      <name val="Calibri"/>
      <family val="2"/>
      <scheme val="minor"/>
    </font>
    <font>
      <b/>
      <sz val="1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FFFFFF"/>
      </patternFill>
    </fill>
    <fill>
      <patternFill patternType="solid">
        <fgColor rgb="FFD8D8D8"/>
        <bgColor rgb="FFD8D8D8"/>
      </patternFill>
    </fill>
  </fills>
  <borders count="16">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cellStyleXfs>
  <cellXfs count="50">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164" fontId="3" fillId="0" borderId="3"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0" fontId="3" fillId="0" borderId="3" xfId="0" applyFont="1" applyBorder="1" applyAlignment="1">
      <alignment vertical="top" wrapText="1"/>
    </xf>
    <xf numFmtId="0" fontId="5" fillId="0" borderId="7" xfId="0" applyFont="1" applyBorder="1" applyAlignment="1">
      <alignment vertical="top" wrapText="1"/>
    </xf>
    <xf numFmtId="0" fontId="7" fillId="0" borderId="0" xfId="0" applyFont="1" applyAlignment="1">
      <alignment vertical="top"/>
    </xf>
    <xf numFmtId="0" fontId="4" fillId="2" borderId="10" xfId="0" applyFont="1" applyFill="1" applyBorder="1" applyAlignment="1">
      <alignment horizontal="center" wrapText="1"/>
    </xf>
    <xf numFmtId="0" fontId="4" fillId="2" borderId="2" xfId="0" applyFont="1" applyFill="1" applyBorder="1" applyAlignment="1">
      <alignment horizontal="center" wrapText="1"/>
    </xf>
    <xf numFmtId="0" fontId="4" fillId="2" borderId="15"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8" xfId="0" applyFont="1" applyFill="1" applyBorder="1" applyAlignment="1">
      <alignment vertical="top" wrapText="1"/>
    </xf>
    <xf numFmtId="0" fontId="5" fillId="4" borderId="9" xfId="0" applyFont="1" applyFill="1" applyBorder="1" applyAlignment="1">
      <alignment vertical="top" wrapText="1"/>
    </xf>
    <xf numFmtId="164" fontId="8" fillId="0" borderId="3" xfId="0" applyNumberFormat="1" applyFont="1" applyBorder="1" applyAlignment="1">
      <alignment horizontal="right" vertical="top" wrapText="1"/>
    </xf>
    <xf numFmtId="0" fontId="8" fillId="0" borderId="0" xfId="0" applyFont="1" applyAlignment="1">
      <alignment vertical="top" wrapText="1"/>
    </xf>
    <xf numFmtId="0" fontId="0" fillId="0" borderId="0" xfId="0" applyFont="1" applyAlignment="1">
      <alignment wrapText="1"/>
    </xf>
    <xf numFmtId="0" fontId="10" fillId="0" borderId="3" xfId="0" applyFont="1" applyBorder="1" applyAlignment="1">
      <alignment wrapText="1"/>
    </xf>
    <xf numFmtId="165" fontId="8" fillId="0" borderId="3" xfId="0" applyNumberFormat="1" applyFont="1" applyBorder="1" applyAlignment="1">
      <alignment wrapText="1"/>
    </xf>
    <xf numFmtId="165" fontId="8" fillId="0" borderId="3" xfId="0" applyNumberFormat="1" applyFont="1" applyBorder="1" applyAlignment="1">
      <alignment horizontal="right" vertical="top" wrapText="1"/>
    </xf>
    <xf numFmtId="0" fontId="8" fillId="0" borderId="3" xfId="0" applyFont="1" applyBorder="1" applyAlignment="1">
      <alignment wrapText="1"/>
    </xf>
    <xf numFmtId="0" fontId="10" fillId="6" borderId="3" xfId="0" applyFont="1" applyFill="1" applyBorder="1" applyAlignment="1">
      <alignment vertical="center" wrapText="1"/>
    </xf>
    <xf numFmtId="0" fontId="10" fillId="6" borderId="3" xfId="0" applyFont="1" applyFill="1" applyBorder="1" applyAlignment="1">
      <alignment horizontal="center" vertical="center" wrapText="1"/>
    </xf>
    <xf numFmtId="0" fontId="4" fillId="0" borderId="7"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4" fillId="0" borderId="13" xfId="0" applyFont="1" applyBorder="1" applyAlignment="1">
      <alignment vertical="top" wrapText="1"/>
    </xf>
    <xf numFmtId="0" fontId="9" fillId="5" borderId="3" xfId="0" applyFont="1" applyFill="1" applyBorder="1" applyAlignment="1">
      <alignment vertical="top" wrapText="1"/>
    </xf>
    <xf numFmtId="0" fontId="3" fillId="0" borderId="3" xfId="0" applyFont="1" applyBorder="1" applyAlignment="1">
      <alignment vertical="top" wrapText="1"/>
    </xf>
    <xf numFmtId="0" fontId="9" fillId="5" borderId="3" xfId="0" applyFont="1" applyFill="1" applyBorder="1" applyAlignment="1">
      <alignment wrapText="1"/>
    </xf>
    <xf numFmtId="0" fontId="3" fillId="0" borderId="3" xfId="0" applyFont="1" applyBorder="1" applyAlignment="1">
      <alignment wrapText="1"/>
    </xf>
    <xf numFmtId="0" fontId="8" fillId="0" borderId="3" xfId="0" applyFont="1" applyBorder="1" applyAlignment="1">
      <alignment vertical="top" wrapText="1"/>
    </xf>
    <xf numFmtId="0" fontId="6" fillId="0" borderId="3" xfId="0" applyFont="1" applyBorder="1" applyAlignment="1">
      <alignment wrapText="1"/>
    </xf>
    <xf numFmtId="0" fontId="9" fillId="5" borderId="3" xfId="0" applyFont="1" applyFill="1" applyBorder="1" applyAlignment="1">
      <alignment horizontal="left" wrapText="1"/>
    </xf>
    <xf numFmtId="0" fontId="4" fillId="0" borderId="12" xfId="0" applyFont="1" applyFill="1" applyBorder="1" applyAlignment="1">
      <alignment vertical="top" wrapText="1"/>
    </xf>
    <xf numFmtId="0" fontId="4" fillId="0" borderId="14" xfId="0"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Y682"/>
  <sheetViews>
    <sheetView tabSelected="1" view="pageBreakPreview" zoomScaleNormal="100" zoomScaleSheetLayoutView="100" zoomScalePageLayoutView="70" workbookViewId="0">
      <selection activeCell="B10" sqref="B10"/>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22</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19</v>
      </c>
      <c r="B3" s="4"/>
      <c r="C3" s="4"/>
      <c r="D3" s="3"/>
      <c r="E3" s="3"/>
      <c r="F3" s="3"/>
      <c r="G3" s="3"/>
      <c r="H3" s="3"/>
      <c r="I3" s="3"/>
      <c r="J3" s="3"/>
      <c r="K3" s="3"/>
      <c r="L3" s="3"/>
      <c r="M3" s="3"/>
      <c r="N3" s="3"/>
      <c r="O3" s="3"/>
      <c r="P3" s="3"/>
      <c r="Q3" s="3"/>
      <c r="R3" s="3"/>
      <c r="S3" s="3"/>
    </row>
    <row r="4" spans="1:19" s="7" customFormat="1" ht="16.149999999999999" customHeight="1" x14ac:dyDescent="0.2">
      <c r="A4" s="5" t="s">
        <v>45</v>
      </c>
      <c r="B4" s="8"/>
      <c r="C4" s="8"/>
      <c r="D4" s="1"/>
      <c r="E4" s="1"/>
      <c r="F4" s="1"/>
      <c r="G4" s="1"/>
      <c r="H4" s="1"/>
      <c r="I4" s="1"/>
      <c r="J4" s="1"/>
      <c r="K4" s="1"/>
      <c r="L4" s="1"/>
      <c r="M4" s="1"/>
      <c r="N4" s="1"/>
      <c r="O4" s="1"/>
      <c r="P4" s="1"/>
      <c r="Q4" s="1"/>
      <c r="R4" s="1"/>
      <c r="S4" s="1"/>
    </row>
    <row r="5" spans="1:19" s="5" customFormat="1" ht="16.149999999999999" customHeight="1" x14ac:dyDescent="0.2">
      <c r="A5" s="5" t="s">
        <v>23</v>
      </c>
      <c r="B5" s="6"/>
      <c r="C5" s="6"/>
    </row>
    <row r="6" spans="1:19" s="5" customFormat="1" ht="16.149999999999999" customHeight="1" x14ac:dyDescent="0.2">
      <c r="A6" s="5" t="s">
        <v>44</v>
      </c>
      <c r="B6" s="6"/>
      <c r="C6" s="6"/>
    </row>
    <row r="7" spans="1:19" s="5" customFormat="1" ht="16.149999999999999" customHeight="1" x14ac:dyDescent="0.2">
      <c r="A7" s="5" t="s">
        <v>24</v>
      </c>
      <c r="B7" s="6"/>
      <c r="C7" s="6"/>
    </row>
    <row r="8" spans="1:19" s="5" customFormat="1" ht="16.149999999999999" customHeight="1" x14ac:dyDescent="0.2">
      <c r="A8" s="9" t="s">
        <v>25</v>
      </c>
      <c r="B8" s="6"/>
      <c r="C8" s="6"/>
    </row>
    <row r="9" spans="1:19" s="3" customFormat="1" ht="16.149999999999999" customHeight="1" x14ac:dyDescent="0.2">
      <c r="A9" s="5" t="s">
        <v>26</v>
      </c>
      <c r="B9" s="6"/>
      <c r="C9" s="6"/>
      <c r="D9" s="5"/>
      <c r="E9" s="5"/>
      <c r="F9" s="5"/>
      <c r="G9" s="5"/>
      <c r="H9" s="5"/>
      <c r="I9" s="5"/>
      <c r="J9" s="5"/>
      <c r="K9" s="5"/>
    </row>
    <row r="10" spans="1:19" s="5" customFormat="1" ht="16.149999999999999" customHeight="1" x14ac:dyDescent="0.2">
      <c r="A10" s="12" t="s">
        <v>27</v>
      </c>
      <c r="B10" s="6"/>
      <c r="C10" s="6"/>
      <c r="D10" s="17"/>
      <c r="E10" s="17"/>
    </row>
    <row r="11" spans="1:19" ht="33.6" customHeight="1" thickBot="1" x14ac:dyDescent="0.3">
      <c r="A11" s="20" t="s">
        <v>3</v>
      </c>
      <c r="B11" s="21"/>
      <c r="C11" s="19" t="s">
        <v>9</v>
      </c>
      <c r="D11" s="18" t="s">
        <v>2</v>
      </c>
      <c r="E11" s="19" t="s">
        <v>10</v>
      </c>
      <c r="F11" s="7"/>
      <c r="G11" s="7"/>
      <c r="H11" s="7"/>
      <c r="I11" s="7"/>
      <c r="J11" s="7"/>
      <c r="K11" s="7"/>
      <c r="L11" s="7"/>
    </row>
    <row r="12" spans="1:19" ht="15.75" thickTop="1" x14ac:dyDescent="0.2">
      <c r="A12" s="37" t="s">
        <v>1</v>
      </c>
      <c r="B12" s="38"/>
      <c r="C12" s="16"/>
      <c r="D12" s="26"/>
      <c r="E12" s="27"/>
      <c r="F12" s="7"/>
      <c r="G12" s="7"/>
      <c r="H12" s="7"/>
      <c r="I12" s="7"/>
      <c r="J12" s="7"/>
      <c r="K12" s="7"/>
      <c r="L12" s="7"/>
    </row>
    <row r="13" spans="1:19" x14ac:dyDescent="0.2">
      <c r="A13" s="39" t="s">
        <v>4</v>
      </c>
      <c r="B13" s="40"/>
      <c r="C13" s="13">
        <v>409337</v>
      </c>
      <c r="D13" s="24">
        <v>0</v>
      </c>
      <c r="E13" s="24">
        <f>C13-D13</f>
        <v>409337</v>
      </c>
      <c r="F13" s="8"/>
      <c r="G13" s="8"/>
      <c r="H13" s="8"/>
      <c r="I13" s="8"/>
      <c r="J13" s="8"/>
      <c r="K13" s="8"/>
      <c r="L13" s="8"/>
      <c r="M13" s="2"/>
    </row>
    <row r="14" spans="1:19" ht="29.25" customHeight="1" x14ac:dyDescent="0.2">
      <c r="A14" s="41" t="s">
        <v>28</v>
      </c>
      <c r="B14" s="42"/>
      <c r="C14" s="25"/>
      <c r="D14" s="25"/>
      <c r="E14" s="25"/>
      <c r="F14" s="8"/>
      <c r="G14" s="8"/>
      <c r="H14" s="8"/>
      <c r="I14" s="8"/>
      <c r="J14" s="8"/>
      <c r="K14" s="8"/>
      <c r="L14" s="8"/>
      <c r="M14" s="2"/>
    </row>
    <row r="15" spans="1:19" ht="43.5" customHeight="1" x14ac:dyDescent="0.2">
      <c r="A15" s="45" t="s">
        <v>29</v>
      </c>
      <c r="B15" s="46"/>
      <c r="C15" s="25"/>
      <c r="D15" s="25"/>
      <c r="E15" s="25"/>
      <c r="F15" s="8"/>
      <c r="G15" s="8"/>
      <c r="H15" s="8"/>
      <c r="I15" s="8"/>
      <c r="J15" s="8"/>
      <c r="K15" s="8"/>
      <c r="L15" s="8"/>
      <c r="M15" s="2"/>
    </row>
    <row r="16" spans="1:19" x14ac:dyDescent="0.2">
      <c r="A16" s="39" t="s">
        <v>5</v>
      </c>
      <c r="B16" s="40"/>
      <c r="C16" s="13"/>
      <c r="D16" s="13"/>
      <c r="E16" s="13"/>
      <c r="F16" s="8"/>
      <c r="G16" s="8"/>
      <c r="H16" s="8"/>
      <c r="I16" s="8"/>
      <c r="J16" s="8"/>
      <c r="K16" s="8"/>
      <c r="L16" s="8"/>
      <c r="M16" s="2"/>
    </row>
    <row r="17" spans="1:25" ht="31.5" customHeight="1" x14ac:dyDescent="0.2">
      <c r="A17" s="45" t="s">
        <v>30</v>
      </c>
      <c r="B17" s="46"/>
      <c r="C17" s="13">
        <v>550000</v>
      </c>
      <c r="D17" s="13">
        <v>0</v>
      </c>
      <c r="E17" s="13">
        <f t="shared" ref="E17" si="0">C17-D17</f>
        <v>550000</v>
      </c>
      <c r="F17" s="8"/>
      <c r="G17" s="8"/>
      <c r="H17" s="8"/>
      <c r="I17" s="8"/>
      <c r="J17" s="8"/>
      <c r="K17" s="8"/>
      <c r="L17" s="8"/>
      <c r="M17" s="2"/>
    </row>
    <row r="18" spans="1:25" ht="12.75" customHeight="1" x14ac:dyDescent="0.25">
      <c r="A18" s="47" t="s">
        <v>31</v>
      </c>
      <c r="B18" s="47"/>
      <c r="C18" s="13">
        <v>150000</v>
      </c>
      <c r="D18" s="13"/>
      <c r="E18" s="13">
        <v>150000</v>
      </c>
      <c r="F18" s="8"/>
      <c r="G18" s="8"/>
      <c r="H18" s="8"/>
      <c r="I18" s="8"/>
      <c r="J18" s="8"/>
      <c r="K18" s="8"/>
      <c r="L18" s="8"/>
      <c r="M18" s="2"/>
    </row>
    <row r="19" spans="1:25" ht="120" customHeight="1" x14ac:dyDescent="0.2">
      <c r="A19" s="45" t="s">
        <v>32</v>
      </c>
      <c r="B19" s="46"/>
      <c r="C19" s="13">
        <v>300000</v>
      </c>
      <c r="D19" s="13"/>
      <c r="E19" s="13">
        <v>300000</v>
      </c>
      <c r="F19" s="8"/>
      <c r="G19" s="8"/>
      <c r="H19" s="8"/>
      <c r="I19" s="8"/>
      <c r="J19" s="8"/>
      <c r="K19" s="8"/>
      <c r="L19" s="8"/>
      <c r="M19" s="2"/>
    </row>
    <row r="20" spans="1:25" x14ac:dyDescent="0.2">
      <c r="A20" s="39" t="s">
        <v>6</v>
      </c>
      <c r="B20" s="40"/>
      <c r="C20" s="13"/>
      <c r="D20" s="13"/>
      <c r="E20" s="13"/>
      <c r="F20" s="8"/>
      <c r="G20" s="8"/>
      <c r="H20" s="8"/>
      <c r="I20" s="8"/>
      <c r="J20" s="8"/>
      <c r="K20" s="8"/>
      <c r="L20" s="8"/>
      <c r="M20" s="2"/>
    </row>
    <row r="21" spans="1:25" x14ac:dyDescent="0.2">
      <c r="A21" s="45" t="s">
        <v>33</v>
      </c>
      <c r="B21" s="46"/>
      <c r="C21" s="28">
        <v>300000</v>
      </c>
      <c r="D21" s="28">
        <v>0</v>
      </c>
      <c r="E21" s="28">
        <f>C21-D21</f>
        <v>300000</v>
      </c>
      <c r="F21" s="8"/>
      <c r="G21" s="8"/>
      <c r="H21" s="8"/>
      <c r="I21" s="8"/>
      <c r="J21" s="8"/>
      <c r="K21" s="8"/>
      <c r="L21" s="8"/>
      <c r="M21" s="2"/>
    </row>
    <row r="22" spans="1:25" x14ac:dyDescent="0.2">
      <c r="A22" s="45" t="s">
        <v>34</v>
      </c>
      <c r="B22" s="46"/>
      <c r="C22" s="28">
        <v>50000</v>
      </c>
      <c r="D22" s="28"/>
      <c r="E22" s="28">
        <v>50000</v>
      </c>
      <c r="F22" s="8"/>
      <c r="G22" s="8"/>
      <c r="H22" s="8"/>
      <c r="I22" s="8"/>
      <c r="J22" s="8"/>
      <c r="K22" s="8"/>
      <c r="L22" s="8"/>
      <c r="M22" s="2"/>
    </row>
    <row r="23" spans="1:25" x14ac:dyDescent="0.2">
      <c r="A23" s="39" t="s">
        <v>11</v>
      </c>
      <c r="B23" s="40"/>
      <c r="C23" s="13"/>
      <c r="D23" s="13"/>
      <c r="E23" s="13"/>
      <c r="F23" s="8"/>
      <c r="G23" s="8"/>
      <c r="H23" s="8"/>
      <c r="I23" s="8"/>
      <c r="J23" s="8"/>
      <c r="K23" s="8"/>
      <c r="L23" s="8"/>
      <c r="M23" s="2"/>
    </row>
    <row r="24" spans="1:25" x14ac:dyDescent="0.25">
      <c r="A24" s="43" t="s">
        <v>35</v>
      </c>
      <c r="B24" s="44"/>
      <c r="C24" s="28">
        <v>1250000</v>
      </c>
      <c r="D24" s="28"/>
      <c r="E24" s="28">
        <v>1250000</v>
      </c>
      <c r="F24" s="8"/>
      <c r="G24" s="8"/>
      <c r="H24" s="8"/>
      <c r="I24" s="8"/>
      <c r="J24" s="8"/>
      <c r="K24" s="8"/>
      <c r="L24" s="8"/>
      <c r="M24" s="2"/>
    </row>
    <row r="25" spans="1:25" ht="30" customHeight="1" x14ac:dyDescent="0.2">
      <c r="A25" s="45" t="s">
        <v>36</v>
      </c>
      <c r="B25" s="46"/>
      <c r="C25" s="28">
        <v>250000</v>
      </c>
      <c r="D25" s="28">
        <v>0</v>
      </c>
      <c r="E25" s="28">
        <f>C25-D25</f>
        <v>250000</v>
      </c>
      <c r="F25" s="8"/>
      <c r="G25" s="8"/>
      <c r="H25" s="8"/>
      <c r="I25" s="8"/>
      <c r="J25" s="8"/>
      <c r="K25" s="8"/>
      <c r="L25" s="8"/>
      <c r="M25" s="2"/>
    </row>
    <row r="26" spans="1:25" x14ac:dyDescent="0.2">
      <c r="A26" s="39" t="s">
        <v>12</v>
      </c>
      <c r="B26" s="40"/>
      <c r="C26" s="13"/>
      <c r="D26" s="13"/>
      <c r="E26" s="13"/>
    </row>
    <row r="27" spans="1:25" s="30" customFormat="1" ht="60" customHeight="1" x14ac:dyDescent="0.2">
      <c r="A27" s="45" t="s">
        <v>37</v>
      </c>
      <c r="B27" s="46"/>
      <c r="C27" s="28">
        <v>3500</v>
      </c>
      <c r="D27" s="28">
        <v>0</v>
      </c>
      <c r="E27" s="28">
        <f>C27-D27</f>
        <v>3500</v>
      </c>
      <c r="F27" s="29"/>
      <c r="G27" s="29"/>
      <c r="H27" s="29"/>
      <c r="I27" s="29"/>
      <c r="J27" s="29"/>
      <c r="K27" s="29"/>
      <c r="L27" s="29"/>
      <c r="M27" s="29"/>
      <c r="N27" s="29"/>
      <c r="O27" s="29"/>
      <c r="P27" s="29"/>
      <c r="Q27" s="29"/>
      <c r="R27" s="29"/>
      <c r="S27" s="29"/>
      <c r="T27" s="29"/>
      <c r="U27" s="29"/>
      <c r="V27" s="29"/>
      <c r="W27" s="29"/>
      <c r="X27" s="29"/>
      <c r="Y27" s="29"/>
    </row>
    <row r="28" spans="1:25" x14ac:dyDescent="0.2">
      <c r="A28" s="39" t="s">
        <v>7</v>
      </c>
      <c r="B28" s="40"/>
      <c r="C28" s="13"/>
      <c r="D28" s="13"/>
      <c r="E28" s="13"/>
      <c r="F28" s="7"/>
      <c r="G28" s="7"/>
      <c r="H28" s="7"/>
      <c r="I28" s="7"/>
      <c r="J28" s="7"/>
      <c r="K28" s="7"/>
      <c r="L28" s="7"/>
      <c r="M28" s="7"/>
    </row>
    <row r="29" spans="1:25" s="30" customFormat="1" ht="77.25" customHeight="1" x14ac:dyDescent="0.2">
      <c r="A29" s="45" t="s">
        <v>38</v>
      </c>
      <c r="B29" s="46"/>
      <c r="C29" s="28">
        <v>8392</v>
      </c>
      <c r="D29" s="28">
        <v>0</v>
      </c>
      <c r="E29" s="28">
        <f>C29-D29</f>
        <v>8392</v>
      </c>
      <c r="F29" s="29"/>
      <c r="G29" s="29"/>
      <c r="H29" s="29"/>
      <c r="I29" s="29"/>
      <c r="J29" s="29"/>
      <c r="K29" s="29"/>
      <c r="L29" s="29"/>
      <c r="M29" s="29"/>
      <c r="N29" s="29"/>
      <c r="O29" s="29"/>
      <c r="P29" s="29"/>
      <c r="Q29" s="29"/>
      <c r="R29" s="29"/>
      <c r="S29" s="29"/>
      <c r="T29" s="29"/>
      <c r="U29" s="29"/>
      <c r="V29" s="29"/>
      <c r="W29" s="29"/>
      <c r="X29" s="29"/>
      <c r="Y29" s="29"/>
    </row>
    <row r="30" spans="1:25" s="2" customFormat="1" x14ac:dyDescent="0.2">
      <c r="A30" s="48" t="s">
        <v>0</v>
      </c>
      <c r="B30" s="49"/>
      <c r="C30" s="14">
        <f>SUM(C13:C29)</f>
        <v>3271229</v>
      </c>
      <c r="D30" s="14">
        <f>SUM(D13:D29)</f>
        <v>0</v>
      </c>
      <c r="E30" s="14">
        <f>SUM(E13:E29)</f>
        <v>3271229</v>
      </c>
    </row>
    <row r="31" spans="1:25" s="2" customFormat="1" x14ac:dyDescent="0.2">
      <c r="B31" s="15"/>
      <c r="C31" s="15"/>
      <c r="D31" s="15"/>
      <c r="E31" s="15"/>
    </row>
    <row r="32" spans="1:25" s="2" customFormat="1" ht="30" x14ac:dyDescent="0.2">
      <c r="A32" s="22" t="s">
        <v>20</v>
      </c>
      <c r="B32" s="23" t="s">
        <v>13</v>
      </c>
      <c r="C32" s="23" t="s">
        <v>15</v>
      </c>
      <c r="D32" s="23" t="s">
        <v>16</v>
      </c>
      <c r="E32" s="23" t="s">
        <v>17</v>
      </c>
    </row>
    <row r="33" spans="1:25" s="30" customFormat="1" x14ac:dyDescent="0.25">
      <c r="A33" s="31" t="s">
        <v>39</v>
      </c>
      <c r="B33" s="32" t="s">
        <v>40</v>
      </c>
      <c r="C33" s="33">
        <v>2200000</v>
      </c>
      <c r="D33" s="33">
        <v>0</v>
      </c>
      <c r="E33" s="33">
        <v>2200000</v>
      </c>
      <c r="F33" s="29"/>
      <c r="G33" s="29"/>
      <c r="H33" s="29"/>
      <c r="I33" s="29"/>
      <c r="J33" s="29"/>
      <c r="K33" s="29"/>
      <c r="L33" s="29"/>
      <c r="M33" s="29"/>
      <c r="N33" s="29"/>
      <c r="O33" s="29"/>
      <c r="P33" s="29"/>
      <c r="Q33" s="29"/>
      <c r="R33" s="29"/>
      <c r="S33" s="29"/>
      <c r="T33" s="29"/>
      <c r="U33" s="29"/>
      <c r="V33" s="29"/>
      <c r="W33" s="29"/>
      <c r="X33" s="29"/>
      <c r="Y33" s="29"/>
    </row>
    <row r="34" spans="1:25" s="30" customFormat="1" x14ac:dyDescent="0.25">
      <c r="A34" s="31" t="s">
        <v>18</v>
      </c>
      <c r="B34" s="32"/>
      <c r="C34" s="33">
        <v>0</v>
      </c>
      <c r="D34" s="33">
        <v>0</v>
      </c>
      <c r="E34" s="33">
        <f t="shared" ref="E34:E36" si="1">C34-D34</f>
        <v>0</v>
      </c>
      <c r="F34" s="29"/>
      <c r="G34" s="29"/>
      <c r="H34" s="29"/>
      <c r="I34" s="29"/>
      <c r="J34" s="29"/>
      <c r="K34" s="29"/>
      <c r="L34" s="29"/>
      <c r="M34" s="29"/>
      <c r="N34" s="29"/>
      <c r="O34" s="29"/>
      <c r="P34" s="29"/>
      <c r="Q34" s="29"/>
      <c r="R34" s="29"/>
      <c r="S34" s="29"/>
      <c r="T34" s="29"/>
      <c r="U34" s="29"/>
      <c r="V34" s="29"/>
      <c r="W34" s="29"/>
      <c r="X34" s="29"/>
      <c r="Y34" s="29"/>
    </row>
    <row r="35" spans="1:25" s="30" customFormat="1" x14ac:dyDescent="0.25">
      <c r="A35" s="31" t="s">
        <v>41</v>
      </c>
      <c r="B35" s="32" t="s">
        <v>40</v>
      </c>
      <c r="C35" s="33">
        <v>469006</v>
      </c>
      <c r="D35" s="33">
        <v>0</v>
      </c>
      <c r="E35" s="33">
        <f t="shared" si="1"/>
        <v>469006</v>
      </c>
      <c r="F35" s="29"/>
      <c r="G35" s="29"/>
      <c r="H35" s="29"/>
      <c r="I35" s="29"/>
      <c r="J35" s="29"/>
      <c r="K35" s="29"/>
      <c r="L35" s="29"/>
      <c r="M35" s="29"/>
      <c r="N35" s="29"/>
      <c r="O35" s="29"/>
      <c r="P35" s="29"/>
      <c r="Q35" s="29"/>
      <c r="R35" s="29"/>
      <c r="S35" s="29"/>
      <c r="T35" s="29"/>
      <c r="U35" s="29"/>
      <c r="V35" s="29"/>
      <c r="W35" s="29"/>
      <c r="X35" s="29"/>
      <c r="Y35" s="29"/>
    </row>
    <row r="36" spans="1:25" s="30" customFormat="1" ht="30" x14ac:dyDescent="0.25">
      <c r="A36" s="31" t="s">
        <v>42</v>
      </c>
      <c r="B36" s="34" t="s">
        <v>43</v>
      </c>
      <c r="C36" s="33">
        <v>120000</v>
      </c>
      <c r="D36" s="33">
        <v>0</v>
      </c>
      <c r="E36" s="33">
        <f t="shared" si="1"/>
        <v>120000</v>
      </c>
      <c r="F36" s="29"/>
      <c r="G36" s="29"/>
      <c r="H36" s="29"/>
      <c r="I36" s="29"/>
      <c r="J36" s="29"/>
      <c r="K36" s="29"/>
      <c r="L36" s="29"/>
      <c r="M36" s="29"/>
      <c r="N36" s="29"/>
      <c r="O36" s="29"/>
      <c r="P36" s="29"/>
      <c r="Q36" s="29"/>
      <c r="R36" s="29"/>
      <c r="S36" s="29"/>
      <c r="T36" s="29"/>
      <c r="U36" s="29"/>
      <c r="V36" s="29"/>
      <c r="W36" s="29"/>
      <c r="X36" s="29"/>
      <c r="Y36" s="29"/>
    </row>
    <row r="37" spans="1:25" s="30" customFormat="1" ht="45" x14ac:dyDescent="0.2">
      <c r="A37" s="35" t="s">
        <v>21</v>
      </c>
      <c r="B37" s="36" t="s">
        <v>14</v>
      </c>
      <c r="C37" s="36" t="s">
        <v>9</v>
      </c>
      <c r="D37" s="36" t="s">
        <v>16</v>
      </c>
      <c r="E37" s="36" t="s">
        <v>17</v>
      </c>
      <c r="F37" s="29"/>
      <c r="G37" s="29"/>
      <c r="H37" s="29"/>
      <c r="I37" s="29"/>
      <c r="J37" s="29"/>
      <c r="K37" s="29"/>
      <c r="L37" s="29"/>
      <c r="M37" s="29"/>
      <c r="N37" s="29"/>
      <c r="O37" s="29"/>
      <c r="P37" s="29"/>
      <c r="Q37" s="29"/>
      <c r="R37" s="29"/>
      <c r="S37" s="29"/>
      <c r="T37" s="29"/>
      <c r="U37" s="29"/>
      <c r="V37" s="29"/>
      <c r="W37" s="29"/>
      <c r="X37" s="29"/>
      <c r="Y37" s="29"/>
    </row>
    <row r="38" spans="1:25" s="30" customFormat="1" ht="15.75" customHeight="1" x14ac:dyDescent="0.25">
      <c r="A38" s="31"/>
      <c r="B38" s="32"/>
      <c r="C38" s="33">
        <v>0</v>
      </c>
      <c r="D38" s="33">
        <v>0</v>
      </c>
      <c r="E38" s="33">
        <f>C38-D38</f>
        <v>0</v>
      </c>
      <c r="F38" s="29"/>
      <c r="G38" s="29"/>
      <c r="H38" s="29"/>
      <c r="I38" s="29"/>
      <c r="J38" s="29"/>
      <c r="K38" s="29"/>
      <c r="L38" s="29"/>
      <c r="M38" s="29"/>
      <c r="N38" s="29"/>
      <c r="O38" s="29"/>
      <c r="P38" s="29"/>
      <c r="Q38" s="29"/>
      <c r="R38" s="29"/>
      <c r="S38" s="29"/>
      <c r="T38" s="29"/>
      <c r="U38" s="29"/>
      <c r="V38" s="29"/>
      <c r="W38" s="29"/>
      <c r="X38" s="29"/>
      <c r="Y38" s="29"/>
    </row>
    <row r="39" spans="1:25" s="2" customFormat="1" x14ac:dyDescent="0.2"/>
    <row r="40" spans="1:25" s="2" customFormat="1" x14ac:dyDescent="0.2"/>
    <row r="41" spans="1:25" s="2" customFormat="1" x14ac:dyDescent="0.2"/>
    <row r="42" spans="1:25" s="2" customFormat="1" x14ac:dyDescent="0.2"/>
    <row r="43" spans="1:25" s="2" customFormat="1" x14ac:dyDescent="0.2"/>
    <row r="44" spans="1:25" s="2" customFormat="1" x14ac:dyDescent="0.2"/>
    <row r="45" spans="1:25" s="2" customFormat="1" x14ac:dyDescent="0.2"/>
    <row r="46" spans="1:25" s="2" customFormat="1" x14ac:dyDescent="0.2"/>
    <row r="47" spans="1:25" s="2" customFormat="1" x14ac:dyDescent="0.2"/>
    <row r="48" spans="1:2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sheetData>
  <mergeCells count="19">
    <mergeCell ref="A25:B25"/>
    <mergeCell ref="A27:B27"/>
    <mergeCell ref="A29:B29"/>
    <mergeCell ref="A30:B30"/>
    <mergeCell ref="A26:B26"/>
    <mergeCell ref="A28:B28"/>
    <mergeCell ref="A12:B12"/>
    <mergeCell ref="A13:B13"/>
    <mergeCell ref="A14:B14"/>
    <mergeCell ref="A23:B23"/>
    <mergeCell ref="A24:B24"/>
    <mergeCell ref="A15:B15"/>
    <mergeCell ref="A18:B18"/>
    <mergeCell ref="A19:B19"/>
    <mergeCell ref="A22:B22"/>
    <mergeCell ref="A16:B16"/>
    <mergeCell ref="A17:B17"/>
    <mergeCell ref="A20:B20"/>
    <mergeCell ref="A21:B21"/>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2019-04-10T21:48:56Z</cp:lastPrinted>
  <dcterms:created xsi:type="dcterms:W3CDTF">2001-02-08T10:40:59Z</dcterms:created>
  <dcterms:modified xsi:type="dcterms:W3CDTF">2019-05-09T00:15:16Z</dcterms:modified>
</cp:coreProperties>
</file>