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0050" windowHeight="10290"/>
  </bookViews>
  <sheets>
    <sheet name="Project Budget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  <c r="E30" i="1"/>
  <c r="E22" i="1"/>
  <c r="E33" i="1"/>
  <c r="E32" i="1"/>
  <c r="E25" i="1"/>
  <c r="E36" i="1"/>
  <c r="E35" i="1"/>
  <c r="E31" i="1"/>
  <c r="D26" i="1"/>
  <c r="C26" i="1"/>
  <c r="E24" i="1"/>
  <c r="E21" i="1"/>
  <c r="E13" i="1"/>
  <c r="E26" i="1"/>
</calcChain>
</file>

<file path=xl/sharedStrings.xml><?xml version="1.0" encoding="utf-8"?>
<sst xmlns="http://schemas.openxmlformats.org/spreadsheetml/2006/main" count="48" uniqueCount="45">
  <si>
    <t>COLUMN TOTAL</t>
  </si>
  <si>
    <t>BUDGET ITEM</t>
  </si>
  <si>
    <t>Amount Spent</t>
  </si>
  <si>
    <t>ENVIRONMENT AND NATURAL RESOURCES TRUST FUND BUDGET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</si>
  <si>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</si>
  <si>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</si>
  <si>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</si>
  <si>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</si>
  <si>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</si>
  <si>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</si>
  <si>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</si>
  <si>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</si>
  <si>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</si>
  <si>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</si>
  <si>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</si>
  <si>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</si>
  <si>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</si>
  <si>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</si>
  <si>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</si>
  <si>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</si>
  <si>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</si>
  <si>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</si>
  <si>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rPr>
        <b/>
        <sz val="11"/>
        <rFont val="Calibri"/>
        <family val="2"/>
        <scheme val="minor"/>
      </rPr>
      <t>In-kind Services To Be Applied To Project During Project Period:</t>
    </r>
    <r>
      <rPr>
        <sz val="11"/>
        <rFont val="Calibri"/>
        <family val="2"/>
        <scheme val="minor"/>
      </rPr>
      <t xml:space="preserve"> Match from CD3 company: includes free use of CD3 trailer and tools for 4 weeks, monthly lease rate=$2,000. Time donation of the CEO (40 hrs) and company engineer (40 hrs) to assist in altering the station for sample collection, in-kind contribution = $10,000. See attached letter. </t>
    </r>
  </si>
  <si>
    <t>Secured</t>
  </si>
  <si>
    <t>Promised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</si>
  <si>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years, June 30, 2022</t>
    </r>
  </si>
  <si>
    <t>Project Manager: Valerie Brady</t>
  </si>
  <si>
    <r>
      <t xml:space="preserve">Project Title: </t>
    </r>
    <r>
      <rPr>
        <sz val="11"/>
        <rFont val="Calibri"/>
        <family val="2"/>
        <scheme val="minor"/>
      </rPr>
      <t xml:space="preserve"> How Effective and Protective are AIS Removal Methods?</t>
    </r>
  </si>
  <si>
    <r>
      <t>Organization:</t>
    </r>
    <r>
      <rPr>
        <sz val="11"/>
        <rFont val="Calibri"/>
        <family val="2"/>
        <scheme val="minor"/>
      </rPr>
      <t xml:space="preserve"> Natural Resources Research Institute, University of Minnesota Duluth</t>
    </r>
  </si>
  <si>
    <r>
      <t xml:space="preserve">M.L. 2013, Ch. 52, Sec 2, Subd 06a: UMN-MAISRC: Aquatic Invasive Species Research Center (PI N Phelps). Subproject : </t>
    </r>
    <r>
      <rPr>
        <sz val="11"/>
        <rFont val="Calibri"/>
        <family val="2"/>
        <scheme val="minor"/>
      </rPr>
      <t>Determining Highest-Risk Vectors of Spiny Waterflea Spread. PI V Brady. 2017</t>
    </r>
  </si>
  <si>
    <r>
      <t xml:space="preserve">M.L. 2017, Ch. 96, Sec 2, Subd 06a, F817AIS: UMN-MAISRC: Aquatic Invasive Species Research Center Phase II (PI N Phelps). Subproject 15: </t>
    </r>
    <r>
      <rPr>
        <sz val="11"/>
        <rFont val="Calibri"/>
        <family val="2"/>
        <scheme val="minor"/>
      </rPr>
      <t>Determining Highest-Risk Vectors of Spiny Waterflea Spread, cont. PI V Brady. 2019</t>
    </r>
  </si>
  <si>
    <t xml:space="preserve">Lab supplies: Durable field pencils $5, Waterproof markers $5,
 Waterproof paper (100 sheets) $15, 5 Gallon pails $50.00. Total=$75.00. </t>
  </si>
  <si>
    <r>
      <t xml:space="preserve">Project Budget: </t>
    </r>
    <r>
      <rPr>
        <sz val="11"/>
        <rFont val="Calibri"/>
        <family val="2"/>
        <scheme val="minor"/>
      </rPr>
      <t>$110,699.00</t>
    </r>
  </si>
  <si>
    <t>Personnel (Wages and Benefits)*</t>
  </si>
  <si>
    <t>J Dumke, co investigator; $35,703 (74.0% salary, 26.0% benefits);  18% Yr 1, 23% Yr 2</t>
  </si>
  <si>
    <t>V Brady, Principal investigator; $8,290 (74.0% salary, 26.0% benefits);  3.0% Yr 1, 4.5% Yr 2</t>
  </si>
  <si>
    <t>H Wellard Kelly, co investigator; $25,258 (77% salary, 23% benefits); 21% Yr 1, 22.5% Yr 2</t>
  </si>
  <si>
    <r>
      <t>Field Support Supplies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Containers for water test mixture=$123, Tubs for mud test mixture=$42, Live well=$200, Duck decoys = $120, Extra Nitex mesh material =$144, Filters =$300, Supplies for pressure washer=$100, Nitrile Gloves $22, Sample vials=$290, Ethanol preservative =$90, Large capture mat for pressure washing =$1,000. Total =$2,431.0</t>
    </r>
  </si>
  <si>
    <t>R Hell, lead taxonomist; $14,719 (77% salary, 23% benefits);  10% Yr 1, 12.5% Yr 2</t>
  </si>
  <si>
    <r>
      <rPr>
        <b/>
        <sz val="11"/>
        <rFont val="Calibri"/>
        <family val="2"/>
        <scheme val="minor"/>
      </rPr>
      <t xml:space="preserve">In-kind Services To Be Applied To Project During Project Period: </t>
    </r>
    <r>
      <rPr>
        <sz val="11"/>
        <rFont val="Calibri"/>
        <family val="2"/>
        <scheme val="minor"/>
      </rPr>
      <t>unrecovered indirect, calculated as base $110,661 x 54%=$59,777</t>
    </r>
  </si>
  <si>
    <r>
      <t xml:space="preserve">Today's Date:  </t>
    </r>
    <r>
      <rPr>
        <sz val="11"/>
        <rFont val="Calibri"/>
        <family val="2"/>
        <scheme val="minor"/>
      </rPr>
      <t>April 7, 2019</t>
    </r>
  </si>
  <si>
    <t>Field work: Travel to wetland site 20 miles x 0.58/mile x 2 trucks x 15 trips = $348.00, plus NRRI truck fee $10/day and trailer fee $5/day for 15 days = $225.00. Total  =$573.0</t>
  </si>
  <si>
    <t>*Note: NRRI research staff salaries are largely paid from external (non-University) sources.</t>
  </si>
  <si>
    <t>2 techs+ 1 temp/casual+1 student; $22,423: 2 techs @ (77% salary, 23% benefits); 1 temp/casual@ (91.8%effort,8.2% salary); 1 student @ (100%salary);  10% Yr 1, 14.2% Yr 2</t>
  </si>
  <si>
    <t xml:space="preserve">Outreach travel: Mileage=200 x0.58x 1 trip + NRRI truck fee of $10/day for 2 days=$136.0; per diem travel day=41.25*2=$82.5. Outreach Total=$218.5
Minnesota Aquatic Invaders Summit (TC): Mileage=320x0.58 + NRRI truck fee $10/day for 2 days=$205.6. 2 people overnight TC = Two hotel rooms @$94.00/night=$188.00. Per diem for 2 travel days= $41.25 x 2 days x 2 people= $165.   Registration x  2 people x $225.00=$450.00. Summit costs total =$1,008.6.  Grand total= $1,227.1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</si>
</sst>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4" fillId="0" borderId="3" xfId="0" applyFont="1" applyFill="1" applyBorder="1" applyAlignment="1">
      <alignment wrapText="1"/>
    </xf>
    <xf numFmtId="165" fontId="3" fillId="0" borderId="3" xfId="1" applyNumberFormat="1" applyFont="1" applyFill="1" applyBorder="1" applyAlignment="1">
      <alignment horizontal="right" vertical="top" wrapText="1"/>
    </xf>
    <xf numFmtId="3" fontId="3" fillId="0" borderId="3" xfId="0" applyNumberFormat="1" applyFont="1" applyFill="1" applyBorder="1" applyAlignment="1">
      <alignment vertical="top" wrapText="1"/>
    </xf>
    <xf numFmtId="165" fontId="3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</cellXfs>
  <cellStyles count="1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152877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9"/>
  <sheetViews>
    <sheetView tabSelected="1" topLeftCell="A11" zoomScale="80" zoomScaleNormal="80" zoomScaleSheetLayoutView="100" workbookViewId="0">
      <selection activeCell="A26" sqref="A26:B26"/>
    </sheetView>
  </sheetViews>
  <sheetFormatPr defaultColWidth="7.7109375" defaultRowHeight="15" x14ac:dyDescent="0.2"/>
  <cols>
    <col min="1" max="1" width="68.42578125" style="1" customWidth="1"/>
    <col min="2" max="2" width="14.71093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7109375" style="1"/>
  </cols>
  <sheetData>
    <row r="1" spans="1:19" x14ac:dyDescent="0.2">
      <c r="A1" s="7" t="s">
        <v>21</v>
      </c>
      <c r="B1" s="2"/>
      <c r="C1" s="2"/>
    </row>
    <row r="2" spans="1:19" s="5" customFormat="1" x14ac:dyDescent="0.2">
      <c r="A2" s="6" t="s">
        <v>6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18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2.6" customHeight="1" x14ac:dyDescent="0.2">
      <c r="A4" s="5" t="s">
        <v>7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26</v>
      </c>
      <c r="B5" s="6"/>
      <c r="C5" s="6"/>
    </row>
    <row r="6" spans="1:19" s="5" customFormat="1" ht="16.149999999999999" customHeight="1" x14ac:dyDescent="0.2">
      <c r="A6" s="5" t="s">
        <v>27</v>
      </c>
      <c r="B6" s="6"/>
      <c r="C6" s="6"/>
    </row>
    <row r="7" spans="1:19" s="5" customFormat="1" ht="16.149999999999999" customHeight="1" x14ac:dyDescent="0.2">
      <c r="A7" s="5" t="s">
        <v>28</v>
      </c>
      <c r="B7" s="6"/>
      <c r="C7" s="6"/>
    </row>
    <row r="8" spans="1:19" s="5" customFormat="1" ht="16.149999999999999" customHeight="1" x14ac:dyDescent="0.2">
      <c r="A8" s="9" t="s">
        <v>32</v>
      </c>
      <c r="B8" s="6"/>
      <c r="C8" s="6"/>
    </row>
    <row r="9" spans="1:19" s="3" customFormat="1" ht="16.149999999999999" customHeight="1" x14ac:dyDescent="0.2">
      <c r="A9" s="5" t="s">
        <v>25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40</v>
      </c>
      <c r="B10" s="6"/>
      <c r="C10" s="6"/>
      <c r="D10" s="21"/>
      <c r="E10" s="21"/>
    </row>
    <row r="11" spans="1:19" ht="15.6" customHeight="1" thickBot="1" x14ac:dyDescent="0.3">
      <c r="A11" s="25" t="s">
        <v>3</v>
      </c>
      <c r="B11" s="26"/>
      <c r="C11" s="24" t="s">
        <v>8</v>
      </c>
      <c r="D11" s="23" t="s">
        <v>2</v>
      </c>
      <c r="E11" s="24" t="s">
        <v>9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2" t="s">
        <v>1</v>
      </c>
      <c r="B12" s="43"/>
      <c r="C12" s="20"/>
      <c r="D12" s="31"/>
      <c r="E12" s="32"/>
      <c r="F12" s="7"/>
      <c r="G12" s="7"/>
      <c r="H12" s="7"/>
      <c r="I12" s="7"/>
      <c r="J12" s="7"/>
      <c r="K12" s="7"/>
      <c r="L12" s="7"/>
    </row>
    <row r="13" spans="1:19" x14ac:dyDescent="0.2">
      <c r="A13" s="44" t="s">
        <v>33</v>
      </c>
      <c r="B13" s="45"/>
      <c r="C13" s="13">
        <v>106393</v>
      </c>
      <c r="D13" s="30">
        <v>0</v>
      </c>
      <c r="E13" s="30">
        <f>C13-D13</f>
        <v>106393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52" t="s">
        <v>35</v>
      </c>
      <c r="B14" s="53"/>
      <c r="C14" s="13"/>
      <c r="D14" s="30"/>
      <c r="E14" s="30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52" t="s">
        <v>34</v>
      </c>
      <c r="B15" s="53"/>
      <c r="C15" s="13"/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8" t="s">
        <v>36</v>
      </c>
      <c r="B16" s="49"/>
      <c r="C16" s="13"/>
      <c r="D16" s="30"/>
      <c r="E16" s="30"/>
      <c r="F16" s="8"/>
      <c r="G16" s="8"/>
      <c r="H16" s="8"/>
      <c r="I16" s="8"/>
      <c r="J16" s="8"/>
      <c r="K16" s="8"/>
      <c r="L16" s="8"/>
      <c r="M16" s="2"/>
    </row>
    <row r="17" spans="1:13" x14ac:dyDescent="0.25">
      <c r="A17" s="54" t="s">
        <v>38</v>
      </c>
      <c r="B17" s="55"/>
      <c r="C17" s="13"/>
      <c r="D17" s="30"/>
      <c r="E17" s="30"/>
      <c r="F17" s="8"/>
      <c r="G17" s="8"/>
      <c r="H17" s="8"/>
      <c r="I17" s="8"/>
      <c r="J17" s="8"/>
      <c r="K17" s="8"/>
      <c r="L17" s="8"/>
      <c r="M17" s="2"/>
    </row>
    <row r="18" spans="1:13" ht="32.25" customHeight="1" x14ac:dyDescent="0.2">
      <c r="A18" s="46" t="s">
        <v>43</v>
      </c>
      <c r="B18" s="47"/>
      <c r="C18" s="30"/>
      <c r="D18" s="30"/>
      <c r="E18" s="30"/>
      <c r="F18" s="8"/>
      <c r="G18" s="8"/>
      <c r="H18" s="8"/>
      <c r="I18" s="8"/>
      <c r="J18" s="8"/>
      <c r="K18" s="8"/>
      <c r="L18" s="8"/>
      <c r="M18" s="2"/>
    </row>
    <row r="19" spans="1:13" ht="19.5" customHeight="1" x14ac:dyDescent="0.2">
      <c r="A19" s="44" t="s">
        <v>42</v>
      </c>
      <c r="B19" s="45"/>
      <c r="C19" s="13"/>
      <c r="D19" s="13"/>
      <c r="E19" s="13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4" t="s">
        <v>4</v>
      </c>
      <c r="B20" s="45"/>
      <c r="C20" s="13"/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ht="58.15" customHeight="1" x14ac:dyDescent="0.2">
      <c r="A21" s="50" t="s">
        <v>37</v>
      </c>
      <c r="B21" s="51"/>
      <c r="C21" s="13">
        <v>2431</v>
      </c>
      <c r="D21" s="13">
        <v>0</v>
      </c>
      <c r="E21" s="13">
        <f>C21-D21</f>
        <v>2431</v>
      </c>
      <c r="F21" s="39"/>
      <c r="G21" s="8"/>
      <c r="H21" s="8"/>
      <c r="I21" s="8"/>
      <c r="J21" s="8"/>
      <c r="K21" s="8"/>
      <c r="L21" s="8"/>
      <c r="M21" s="2"/>
    </row>
    <row r="22" spans="1:13" ht="30" customHeight="1" x14ac:dyDescent="0.2">
      <c r="A22" s="50" t="s">
        <v>31</v>
      </c>
      <c r="B22" s="51"/>
      <c r="C22" s="13">
        <v>75</v>
      </c>
      <c r="D22" s="13"/>
      <c r="E22" s="13">
        <f>C22-D22</f>
        <v>75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4" t="s">
        <v>5</v>
      </c>
      <c r="B23" s="45"/>
      <c r="C23" s="13"/>
      <c r="D23" s="13"/>
      <c r="E23" s="13"/>
      <c r="F23" s="7"/>
      <c r="G23" s="7"/>
      <c r="H23" s="7"/>
      <c r="I23" s="7"/>
      <c r="J23" s="7"/>
      <c r="K23" s="7"/>
      <c r="L23" s="7"/>
      <c r="M23" s="7"/>
    </row>
    <row r="24" spans="1:13" ht="29.45" customHeight="1" x14ac:dyDescent="0.2">
      <c r="A24" s="46" t="s">
        <v>41</v>
      </c>
      <c r="B24" s="58"/>
      <c r="C24" s="14">
        <v>573</v>
      </c>
      <c r="D24" s="13">
        <v>0</v>
      </c>
      <c r="E24" s="13">
        <f>C24-D24</f>
        <v>573</v>
      </c>
    </row>
    <row r="25" spans="1:13" ht="96" customHeight="1" x14ac:dyDescent="0.2">
      <c r="A25" s="50" t="s">
        <v>44</v>
      </c>
      <c r="B25" s="51"/>
      <c r="C25" s="13">
        <v>1227</v>
      </c>
      <c r="D25" s="13"/>
      <c r="E25" s="13">
        <f>C25-D25</f>
        <v>1227</v>
      </c>
      <c r="F25" s="38"/>
    </row>
    <row r="26" spans="1:13" s="2" customFormat="1" x14ac:dyDescent="0.2">
      <c r="A26" s="56" t="s">
        <v>0</v>
      </c>
      <c r="B26" s="57"/>
      <c r="C26" s="15">
        <f>SUM(C13:C25)</f>
        <v>110699</v>
      </c>
      <c r="D26" s="15">
        <f>SUM(D13:D25)</f>
        <v>0</v>
      </c>
      <c r="E26" s="15">
        <f>SUM(E13:E25)</f>
        <v>110699</v>
      </c>
    </row>
    <row r="27" spans="1:13" s="2" customFormat="1" ht="8.4499999999999993" customHeight="1" x14ac:dyDescent="0.2">
      <c r="B27" s="19"/>
      <c r="C27" s="19"/>
      <c r="D27" s="19"/>
      <c r="E27" s="19"/>
    </row>
    <row r="28" spans="1:13" s="2" customFormat="1" ht="30" x14ac:dyDescent="0.2">
      <c r="A28" s="27" t="s">
        <v>19</v>
      </c>
      <c r="B28" s="28" t="s">
        <v>10</v>
      </c>
      <c r="C28" s="28" t="s">
        <v>12</v>
      </c>
      <c r="D28" s="28" t="s">
        <v>13</v>
      </c>
      <c r="E28" s="28" t="s">
        <v>14</v>
      </c>
    </row>
    <row r="29" spans="1:13" s="2" customFormat="1" x14ac:dyDescent="0.25">
      <c r="A29" s="18" t="s">
        <v>15</v>
      </c>
      <c r="B29" s="16"/>
      <c r="C29" s="17">
        <v>0</v>
      </c>
      <c r="D29" s="17">
        <v>0</v>
      </c>
      <c r="E29" s="17">
        <f>C29-D29</f>
        <v>0</v>
      </c>
    </row>
    <row r="30" spans="1:13" s="2" customFormat="1" ht="15" customHeight="1" x14ac:dyDescent="0.25">
      <c r="A30" s="18" t="s">
        <v>16</v>
      </c>
      <c r="B30" s="16"/>
      <c r="C30" s="17">
        <v>0</v>
      </c>
      <c r="D30" s="17">
        <v>0</v>
      </c>
      <c r="E30" s="17">
        <f>C30-D30</f>
        <v>0</v>
      </c>
    </row>
    <row r="31" spans="1:13" s="2" customFormat="1" x14ac:dyDescent="0.25">
      <c r="A31" s="18" t="s">
        <v>17</v>
      </c>
      <c r="B31" s="16"/>
      <c r="C31" s="17">
        <v>0</v>
      </c>
      <c r="D31" s="17">
        <v>0</v>
      </c>
      <c r="E31" s="17">
        <f>C31-D31</f>
        <v>0</v>
      </c>
    </row>
    <row r="32" spans="1:13" s="2" customFormat="1" ht="26.45" customHeight="1" x14ac:dyDescent="0.25">
      <c r="A32" s="40" t="s">
        <v>39</v>
      </c>
      <c r="B32" s="22" t="s">
        <v>23</v>
      </c>
      <c r="C32" s="17">
        <v>59777</v>
      </c>
      <c r="D32" s="17">
        <v>0</v>
      </c>
      <c r="E32" s="17">
        <f t="shared" ref="E32:E33" si="0">C32-D32</f>
        <v>59777</v>
      </c>
    </row>
    <row r="33" spans="1:5" s="2" customFormat="1" ht="77.25" customHeight="1" x14ac:dyDescent="0.25">
      <c r="A33" s="41" t="s">
        <v>22</v>
      </c>
      <c r="B33" s="22" t="s">
        <v>24</v>
      </c>
      <c r="C33" s="17">
        <v>12000</v>
      </c>
      <c r="D33" s="17">
        <v>0</v>
      </c>
      <c r="E33" s="17">
        <f t="shared" si="0"/>
        <v>12000</v>
      </c>
    </row>
    <row r="34" spans="1:5" s="2" customFormat="1" ht="45" x14ac:dyDescent="0.2">
      <c r="A34" s="29" t="s">
        <v>20</v>
      </c>
      <c r="B34" s="28" t="s">
        <v>11</v>
      </c>
      <c r="C34" s="28" t="s">
        <v>8</v>
      </c>
      <c r="D34" s="28" t="s">
        <v>13</v>
      </c>
      <c r="E34" s="28" t="s">
        <v>14</v>
      </c>
    </row>
    <row r="35" spans="1:5" s="2" customFormat="1" ht="45" x14ac:dyDescent="0.25">
      <c r="A35" s="33" t="s">
        <v>29</v>
      </c>
      <c r="B35" s="34">
        <v>41636</v>
      </c>
      <c r="C35" s="35">
        <v>92932</v>
      </c>
      <c r="D35" s="34">
        <v>51296</v>
      </c>
      <c r="E35" s="34">
        <f>B35</f>
        <v>41636</v>
      </c>
    </row>
    <row r="36" spans="1:5" s="2" customFormat="1" ht="47.25" customHeight="1" x14ac:dyDescent="0.25">
      <c r="A36" s="33" t="s">
        <v>30</v>
      </c>
      <c r="B36" s="34">
        <v>26581</v>
      </c>
      <c r="C36" s="35">
        <v>26581</v>
      </c>
      <c r="D36" s="34">
        <v>0</v>
      </c>
      <c r="E36" s="34">
        <f>B36</f>
        <v>26581</v>
      </c>
    </row>
    <row r="37" spans="1:5" s="2" customFormat="1" x14ac:dyDescent="0.2"/>
    <row r="38" spans="1:5" s="2" customFormat="1" x14ac:dyDescent="0.2">
      <c r="B38" s="36"/>
      <c r="C38" s="37"/>
    </row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</sheetData>
  <mergeCells count="15">
    <mergeCell ref="A22:B22"/>
    <mergeCell ref="A14:B14"/>
    <mergeCell ref="A15:B15"/>
    <mergeCell ref="A17:B17"/>
    <mergeCell ref="A26:B26"/>
    <mergeCell ref="A23:B23"/>
    <mergeCell ref="A24:B24"/>
    <mergeCell ref="A25:B25"/>
    <mergeCell ref="A21:B21"/>
    <mergeCell ref="A12:B12"/>
    <mergeCell ref="A13:B13"/>
    <mergeCell ref="A18:B18"/>
    <mergeCell ref="A19:B19"/>
    <mergeCell ref="A20:B20"/>
    <mergeCell ref="A16:B16"/>
  </mergeCells>
  <phoneticPr fontId="1" type="noConversion"/>
  <pageMargins left="0.7" right="0.7" top="0.75" bottom="0.75" header="0.3" footer="0.3"/>
  <pageSetup scale="74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2019-04-08T21:29:25Z</cp:lastPrinted>
  <dcterms:created xsi:type="dcterms:W3CDTF">2001-02-08T10:40:59Z</dcterms:created>
  <dcterms:modified xsi:type="dcterms:W3CDTF">2019-05-07T20:20:16Z</dcterms:modified>
</cp:coreProperties>
</file>