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28800" windowHeight="11100"/>
  </bookViews>
  <sheets>
    <sheet name="Project Budget" sheetId="1" r:id="rId1"/>
  </sheets>
  <definedNames>
    <definedName name="_xlnm.Print_Area" localSheetId="0">'Project Budget'!$A$1:$D$36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 i="1" l="1"/>
  <c r="D30" i="1"/>
  <c r="D25" i="1"/>
  <c r="D29" i="1"/>
  <c r="C26" i="1"/>
  <c r="B26" i="1"/>
  <c r="D23" i="1"/>
  <c r="D21" i="1"/>
  <c r="D18" i="1"/>
  <c r="D13" i="1"/>
  <c r="D26" i="1"/>
</calcChain>
</file>

<file path=xl/sharedStrings.xml><?xml version="1.0" encoding="utf-8"?>
<sst xmlns="http://schemas.openxmlformats.org/spreadsheetml/2006/main" count="42" uniqueCount="39">
  <si>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</si>
  <si>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</si>
  <si>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</si>
  <si>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</si>
  <si>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</si>
  <si>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</si>
  <si>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</si>
  <si>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</si>
  <si>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</si>
  <si>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Budget</t>
  </si>
  <si>
    <t xml:space="preserve">
Balance</t>
  </si>
  <si>
    <t>Other</t>
  </si>
  <si>
    <t xml:space="preserve"> Budget</t>
  </si>
  <si>
    <t>Spent</t>
  </si>
  <si>
    <t>Balance</t>
  </si>
  <si>
    <t>M.L. 2020 Budget Spreadsheet</t>
  </si>
  <si>
    <t xml:space="preserve">SOURCE AND USE OF OTHER FUNDS CONTRIBUTED TO THE PROJECT
</t>
  </si>
  <si>
    <t xml:space="preserve">Other ENRTF APPROPRIATIONS AWARDED IN THE LAST SIX YEARS
</t>
  </si>
  <si>
    <t>Attachment A: Project Budget Spreadsheet</t>
  </si>
  <si>
    <t xml:space="preserve">Legal Citation: </t>
  </si>
  <si>
    <t>Project Manager: Shelli-Kae S. Foster</t>
  </si>
  <si>
    <t>Organization: Prairie Woods Environmental Learning Center</t>
  </si>
  <si>
    <r>
      <t xml:space="preserve">Project Length and Completion Date: </t>
    </r>
    <r>
      <rPr>
        <sz val="11"/>
        <rFont val="Calibri"/>
        <family val="2"/>
        <scheme val="minor"/>
      </rPr>
      <t xml:space="preserve"> </t>
    </r>
    <r>
      <rPr>
        <b/>
        <sz val="11"/>
        <rFont val="Calibri"/>
        <family val="2"/>
        <scheme val="minor"/>
      </rPr>
      <t xml:space="preserve"> 2 years, June 30, 2022</t>
    </r>
  </si>
  <si>
    <r>
      <t xml:space="preserve"> </t>
    </r>
    <r>
      <rPr>
        <sz val="11"/>
        <rFont val="Calibri"/>
        <family val="2"/>
        <scheme val="minor"/>
      </rPr>
      <t xml:space="preserve">Supplies for events and workshops and travel (substitute teacher &amp; mileage) for student teams to attend events &amp; workshops. Boat rental as needed in some regions. In many regions boats will be provided through in-kind support. </t>
    </r>
  </si>
  <si>
    <t>M.L. 2018 05c YES! Students Take on Water Quality Challenge</t>
  </si>
  <si>
    <t>M.L. 2014  09b Youth-led Sustainability Inititatives in 40 Greater MN Communities</t>
  </si>
  <si>
    <t>M.L. 2016 05c Youth-Led Sustainability Projects in 50 MN Communities – Phase III</t>
  </si>
  <si>
    <t xml:space="preserve">Project Seed Funds; Allows for teams to purchase materials and services necessary to initiate projects for water quality and conservation related projects, events, and event registrations to raise awareness, monitoring, testing and reporting. Up to $400 per team x 10 teams = $4,000 x 2 years = $8,000. </t>
  </si>
  <si>
    <r>
      <t xml:space="preserve">Non-State: </t>
    </r>
    <r>
      <rPr>
        <sz val="11"/>
        <rFont val="Calibri"/>
        <family val="2"/>
        <scheme val="minor"/>
      </rPr>
      <t>School fees 20 teams x $600</t>
    </r>
  </si>
  <si>
    <r>
      <t xml:space="preserve">Project Title: YES! </t>
    </r>
    <r>
      <rPr>
        <sz val="11"/>
        <rFont val="Calibri"/>
        <family val="2"/>
        <scheme val="minor"/>
      </rPr>
      <t xml:space="preserve"> </t>
    </r>
    <r>
      <rPr>
        <b/>
        <sz val="11"/>
        <rFont val="Calibri"/>
        <family val="2"/>
        <scheme val="minor"/>
      </rPr>
      <t xml:space="preserve">Students Takes on Water Quality Challenge - Phase II </t>
    </r>
  </si>
  <si>
    <t>Professional Service Contract: Laurential Environmental Learning Center                              (1) 0.25 FTE Regional Coordinator to facilitate Water Awareness Method and water quality related project; $ 13,000/year, total $ 26,000 for 2 years. Contract will be single sourced due to previous relationship and experience.</t>
  </si>
  <si>
    <t>Professional Service Contract: Ney Nature Center                                                                                       (1) 0.25 FTE Regional YES! Team Coordinator to facilitate Water Awareness Method and water quality related projects; $13,000/year, total $26,000 for two years . Contract will be single sourced due to previous relationship and experience.</t>
  </si>
  <si>
    <r>
      <t xml:space="preserve">In kind: </t>
    </r>
    <r>
      <rPr>
        <sz val="11"/>
        <rFont val="Calibri"/>
        <family val="2"/>
        <scheme val="minor"/>
      </rPr>
      <t xml:space="preserve">PWELC $24,000 + LEC $5,000 + NNC $ 10,000 for 2 years = </t>
    </r>
    <r>
      <rPr>
        <b/>
        <sz val="11"/>
        <rFont val="Calibri"/>
        <family val="2"/>
        <scheme val="minor"/>
      </rPr>
      <t xml:space="preserve">;   </t>
    </r>
    <r>
      <rPr>
        <sz val="11"/>
        <rFont val="Calibri"/>
        <family val="2"/>
        <scheme val="minor"/>
      </rPr>
      <t>Student volunteer time average is  327 hrs per team x 20 teams for 2 yrs at $13/hr  = $85,400; Teacher volunteer time  average is 98 hrs per team x 20 teams for 2 yrs at $35/hr = $68,600; Professional/expert volunteer time average is 33 hrs per team x 20 teams at $45/hr = $29,700. Above in-kind is based on previously quantified data.</t>
    </r>
  </si>
  <si>
    <t xml:space="preserve">(1) ~ 0.70 FTE Project Manager at $86,800  total cost for two years .  75% salary, 25% benefits each year for 2 years. Note: Project Manager will provide support to teams in Northwest &amp; North Central regions. </t>
  </si>
  <si>
    <t xml:space="preserve">(1) ~ 0.3 FTE Team Coordinator at $27,500 per year to coordinate and lead Water Awareness &amp; water quality project initiatives.  75% salary, 25% benefits  for 2 years. </t>
  </si>
  <si>
    <t xml:space="preserve">(1) ~0.10 FTE Administrative Assistant at $10,400 for two years;  75% salary, 25% benefits each year for 2 years. </t>
  </si>
  <si>
    <t>Today's Date:  April 11, 2019</t>
  </si>
  <si>
    <t>Coordinators &amp; Project Director travel: 500 miles/month x 24 months = 12,000  miles  x .58 = $7,000                                                                                                                                                                                                                                                                                                                                                            Note 1 : Travel required to support and meet with teams and partners and to coordinate activities in over 20 communities across the state of Minnesota.                                                                                                                           Note 2: NNC&amp; LEC  will cover a portion of  travel within their region</t>
  </si>
  <si>
    <t>Project Budget: $199,700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</si>
</sst>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39">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4" xfId="0" applyFont="1" applyBorder="1" applyAlignment="1">
      <alignment vertical="top" wrapText="1"/>
    </xf>
    <xf numFmtId="0" fontId="4" fillId="0" borderId="0" xfId="0" applyFont="1" applyFill="1" applyAlignment="1">
      <alignment vertical="top"/>
    </xf>
    <xf numFmtId="164" fontId="3" fillId="0" borderId="2" xfId="0" applyNumberFormat="1" applyFont="1" applyBorder="1" applyAlignment="1">
      <alignment horizontal="right" vertical="top" wrapText="1"/>
    </xf>
    <xf numFmtId="164" fontId="3" fillId="0" borderId="5" xfId="0" applyNumberFormat="1" applyFont="1" applyBorder="1" applyAlignment="1">
      <alignment horizontal="right" vertical="top" wrapText="1"/>
    </xf>
    <xf numFmtId="164" fontId="3" fillId="0" borderId="1" xfId="0" applyNumberFormat="1" applyFont="1" applyBorder="1" applyAlignment="1">
      <alignment horizontal="right" vertical="top" wrapText="1"/>
    </xf>
    <xf numFmtId="164" fontId="3" fillId="0" borderId="3" xfId="0" applyNumberFormat="1" applyFont="1" applyBorder="1" applyAlignment="1">
      <alignment horizontal="right" vertical="top" wrapText="1"/>
    </xf>
    <xf numFmtId="165" fontId="3" fillId="0" borderId="2" xfId="1" applyNumberFormat="1" applyFont="1" applyBorder="1" applyAlignment="1">
      <alignment horizontal="right" vertical="top" wrapText="1"/>
    </xf>
    <xf numFmtId="0" fontId="4" fillId="0" borderId="2" xfId="0" applyFont="1" applyBorder="1" applyAlignment="1">
      <alignment wrapText="1"/>
    </xf>
    <xf numFmtId="0" fontId="3" fillId="0" borderId="2" xfId="0" applyFont="1" applyBorder="1" applyAlignment="1">
      <alignment vertical="top" wrapText="1"/>
    </xf>
    <xf numFmtId="0" fontId="5" fillId="0" borderId="6" xfId="0" applyFont="1" applyBorder="1" applyAlignment="1">
      <alignment vertical="top" wrapText="1"/>
    </xf>
    <xf numFmtId="0" fontId="7" fillId="0" borderId="0" xfId="0" applyFont="1" applyAlignment="1">
      <alignment vertical="top"/>
    </xf>
    <xf numFmtId="0" fontId="4" fillId="2" borderId="9" xfId="0" applyFont="1" applyFill="1" applyBorder="1" applyAlignment="1">
      <alignment horizontal="center" wrapText="1"/>
    </xf>
    <xf numFmtId="0" fontId="4" fillId="2" borderId="1" xfId="0" applyFont="1" applyFill="1" applyBorder="1" applyAlignment="1">
      <alignment horizontal="center" wrapText="1"/>
    </xf>
    <xf numFmtId="0" fontId="4" fillId="2" borderId="12" xfId="0" applyFont="1" applyFill="1" applyBorder="1" applyAlignment="1">
      <alignment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164" fontId="3" fillId="4" borderId="2" xfId="0" applyNumberFormat="1" applyFont="1" applyFill="1" applyBorder="1" applyAlignment="1">
      <alignment horizontal="right" vertical="top" wrapText="1"/>
    </xf>
    <xf numFmtId="164" fontId="3" fillId="3" borderId="2" xfId="0" applyNumberFormat="1" applyFont="1" applyFill="1" applyBorder="1" applyAlignment="1">
      <alignment horizontal="right" vertical="top" wrapText="1"/>
    </xf>
    <xf numFmtId="0" fontId="5" fillId="4" borderId="7" xfId="0" applyFont="1" applyFill="1" applyBorder="1" applyAlignment="1">
      <alignment vertical="top" wrapText="1"/>
    </xf>
    <xf numFmtId="0" fontId="5" fillId="4" borderId="8" xfId="0" applyFont="1" applyFill="1" applyBorder="1" applyAlignment="1">
      <alignment vertical="top" wrapText="1"/>
    </xf>
    <xf numFmtId="0" fontId="4" fillId="0" borderId="6" xfId="0" applyFont="1" applyBorder="1" applyAlignment="1">
      <alignment vertical="top" wrapText="1"/>
    </xf>
    <xf numFmtId="0" fontId="4" fillId="0" borderId="10" xfId="0" applyFont="1" applyBorder="1" applyAlignment="1">
      <alignment vertical="top" wrapText="1"/>
    </xf>
    <xf numFmtId="0" fontId="3" fillId="0" borderId="10" xfId="0" applyFont="1" applyBorder="1" applyAlignment="1">
      <alignment vertical="top" wrapText="1"/>
    </xf>
    <xf numFmtId="0" fontId="4" fillId="0" borderId="11" xfId="0" applyFont="1" applyFill="1" applyBorder="1" applyAlignment="1">
      <alignment vertical="top" wrapText="1"/>
    </xf>
    <xf numFmtId="3" fontId="4" fillId="2" borderId="2" xfId="0" applyNumberFormat="1" applyFont="1" applyFill="1" applyBorder="1" applyAlignment="1">
      <alignment horizontal="center" vertical="center" wrapText="1"/>
    </xf>
    <xf numFmtId="0" fontId="3" fillId="0" borderId="12" xfId="0" applyFont="1" applyBorder="1" applyAlignment="1">
      <alignment vertical="top" wrapText="1"/>
    </xf>
    <xf numFmtId="0" fontId="4" fillId="0" borderId="2" xfId="0" applyFont="1" applyFill="1" applyBorder="1" applyAlignment="1">
      <alignment vertical="center" wrapText="1"/>
    </xf>
    <xf numFmtId="3" fontId="3" fillId="0" borderId="2" xfId="0"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173830</xdr:colOff>
      <xdr:row>0</xdr:row>
      <xdr:rowOff>140495</xdr:rowOff>
    </xdr:from>
    <xdr:to>
      <xdr:col>3</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R680"/>
  <sheetViews>
    <sheetView tabSelected="1" view="pageBreakPreview" topLeftCell="A25" zoomScaleNormal="100" zoomScaleSheetLayoutView="100" zoomScalePageLayoutView="70" workbookViewId="0">
      <selection activeCell="A14" sqref="A14"/>
    </sheetView>
  </sheetViews>
  <sheetFormatPr defaultColWidth="7.85546875" defaultRowHeight="15" x14ac:dyDescent="0.2"/>
  <cols>
    <col min="1" max="1" width="67" style="1" customWidth="1"/>
    <col min="2" max="2" width="14.42578125" style="10" customWidth="1"/>
    <col min="3" max="3" width="13.140625" style="1" customWidth="1"/>
    <col min="4" max="4" width="15.28515625" style="1" customWidth="1"/>
    <col min="5" max="8" width="13.140625" style="1" customWidth="1"/>
    <col min="9" max="9" width="11.140625" style="1" customWidth="1"/>
    <col min="10" max="10" width="11.28515625" style="1" customWidth="1"/>
    <col min="11" max="16384" width="7.85546875" style="1"/>
  </cols>
  <sheetData>
    <row r="1" spans="1:18" x14ac:dyDescent="0.2">
      <c r="A1" s="7" t="s">
        <v>18</v>
      </c>
      <c r="B1" s="2"/>
    </row>
    <row r="2" spans="1:18" s="5" customFormat="1" x14ac:dyDescent="0.2">
      <c r="A2" s="6" t="s">
        <v>8</v>
      </c>
      <c r="B2" s="4"/>
      <c r="C2" s="3"/>
      <c r="D2" s="3"/>
      <c r="E2" s="3"/>
      <c r="F2" s="3"/>
      <c r="G2" s="3"/>
      <c r="H2" s="3"/>
      <c r="I2" s="3"/>
      <c r="J2" s="3"/>
      <c r="K2" s="3"/>
      <c r="L2" s="3"/>
      <c r="M2" s="3"/>
      <c r="N2" s="3"/>
      <c r="O2" s="3"/>
      <c r="P2" s="3"/>
      <c r="Q2" s="3"/>
      <c r="R2" s="3"/>
    </row>
    <row r="3" spans="1:18" s="5" customFormat="1" ht="16.5" customHeight="1" x14ac:dyDescent="0.2">
      <c r="A3" s="8" t="s">
        <v>15</v>
      </c>
      <c r="B3" s="4"/>
      <c r="C3" s="3"/>
      <c r="D3" s="3"/>
      <c r="E3" s="3"/>
      <c r="F3" s="3"/>
      <c r="G3" s="3"/>
      <c r="H3" s="3"/>
      <c r="I3" s="3"/>
      <c r="J3" s="3"/>
      <c r="K3" s="3"/>
      <c r="L3" s="3"/>
      <c r="M3" s="3"/>
      <c r="N3" s="3"/>
      <c r="O3" s="3"/>
      <c r="P3" s="3"/>
      <c r="Q3" s="3"/>
      <c r="R3" s="3"/>
    </row>
    <row r="4" spans="1:18" s="7" customFormat="1" ht="16.350000000000001" customHeight="1" x14ac:dyDescent="0.2">
      <c r="A4" s="5" t="s">
        <v>19</v>
      </c>
      <c r="B4" s="8"/>
      <c r="C4" s="1"/>
      <c r="D4" s="1"/>
      <c r="E4" s="1"/>
      <c r="F4" s="1"/>
      <c r="G4" s="1"/>
      <c r="H4" s="1"/>
      <c r="I4" s="1"/>
      <c r="J4" s="1"/>
      <c r="K4" s="1"/>
      <c r="L4" s="1"/>
      <c r="M4" s="1"/>
      <c r="N4" s="1"/>
      <c r="O4" s="1"/>
      <c r="P4" s="1"/>
      <c r="Q4" s="1"/>
      <c r="R4" s="1"/>
    </row>
    <row r="5" spans="1:18" s="5" customFormat="1" ht="16.350000000000001" customHeight="1" x14ac:dyDescent="0.2">
      <c r="A5" s="5" t="s">
        <v>20</v>
      </c>
      <c r="B5" s="6"/>
    </row>
    <row r="6" spans="1:18" s="5" customFormat="1" ht="16.350000000000001" customHeight="1" x14ac:dyDescent="0.2">
      <c r="A6" s="5" t="s">
        <v>29</v>
      </c>
      <c r="B6" s="6"/>
    </row>
    <row r="7" spans="1:18" s="5" customFormat="1" ht="16.350000000000001" customHeight="1" x14ac:dyDescent="0.2">
      <c r="A7" s="5" t="s">
        <v>21</v>
      </c>
      <c r="B7" s="6"/>
    </row>
    <row r="8" spans="1:18" s="5" customFormat="1" ht="16.350000000000001" customHeight="1" x14ac:dyDescent="0.2">
      <c r="A8" s="9" t="s">
        <v>38</v>
      </c>
      <c r="B8" s="6"/>
    </row>
    <row r="9" spans="1:18" s="3" customFormat="1" ht="16.350000000000001" customHeight="1" x14ac:dyDescent="0.2">
      <c r="A9" s="5" t="s">
        <v>22</v>
      </c>
      <c r="B9" s="6"/>
      <c r="C9" s="5"/>
      <c r="D9" s="5"/>
      <c r="E9" s="5"/>
      <c r="F9" s="5"/>
      <c r="G9" s="5"/>
      <c r="H9" s="5"/>
      <c r="I9" s="5"/>
      <c r="J9" s="5"/>
    </row>
    <row r="10" spans="1:18" s="5" customFormat="1" ht="16.350000000000001" customHeight="1" x14ac:dyDescent="0.2">
      <c r="A10" s="11" t="s">
        <v>36</v>
      </c>
      <c r="B10" s="6"/>
      <c r="C10" s="20"/>
      <c r="D10" s="20"/>
    </row>
    <row r="11" spans="1:18" ht="33.6" customHeight="1" thickBot="1" x14ac:dyDescent="0.3">
      <c r="A11" s="23" t="s">
        <v>3</v>
      </c>
      <c r="B11" s="22" t="s">
        <v>9</v>
      </c>
      <c r="C11" s="21" t="s">
        <v>2</v>
      </c>
      <c r="D11" s="22" t="s">
        <v>10</v>
      </c>
      <c r="E11" s="7"/>
      <c r="F11" s="7"/>
      <c r="G11" s="7"/>
      <c r="H11" s="7"/>
      <c r="I11" s="7"/>
      <c r="J11" s="7"/>
      <c r="K11" s="7"/>
    </row>
    <row r="12" spans="1:18" ht="15.75" thickTop="1" x14ac:dyDescent="0.2">
      <c r="A12" s="31" t="s">
        <v>1</v>
      </c>
      <c r="B12" s="19"/>
      <c r="C12" s="29"/>
      <c r="D12" s="30"/>
      <c r="E12" s="7"/>
      <c r="F12" s="7"/>
      <c r="G12" s="7"/>
      <c r="H12" s="7"/>
      <c r="I12" s="7"/>
      <c r="J12" s="7"/>
      <c r="K12" s="7"/>
    </row>
    <row r="13" spans="1:18" x14ac:dyDescent="0.2">
      <c r="A13" s="32" t="s">
        <v>4</v>
      </c>
      <c r="B13" s="12">
        <v>124700</v>
      </c>
      <c r="C13" s="27">
        <v>0</v>
      </c>
      <c r="D13" s="27">
        <f>B13-C13</f>
        <v>124700</v>
      </c>
      <c r="E13" s="8"/>
      <c r="F13" s="8"/>
      <c r="G13" s="8"/>
      <c r="H13" s="8"/>
      <c r="I13" s="8"/>
      <c r="J13" s="8"/>
      <c r="K13" s="8"/>
      <c r="L13" s="2"/>
    </row>
    <row r="14" spans="1:18" ht="47.25" customHeight="1" x14ac:dyDescent="0.2">
      <c r="A14" s="33" t="s">
        <v>33</v>
      </c>
      <c r="B14" s="28"/>
      <c r="C14" s="28"/>
      <c r="D14" s="28"/>
      <c r="E14" s="8"/>
      <c r="F14" s="8"/>
      <c r="G14" s="8"/>
      <c r="H14" s="8"/>
      <c r="I14" s="8"/>
      <c r="J14" s="8"/>
      <c r="K14" s="8"/>
      <c r="L14" s="2"/>
    </row>
    <row r="15" spans="1:18" ht="45" x14ac:dyDescent="0.2">
      <c r="A15" s="33" t="s">
        <v>34</v>
      </c>
      <c r="B15" s="28"/>
      <c r="C15" s="28"/>
      <c r="D15" s="28"/>
      <c r="E15" s="8"/>
      <c r="F15" s="8"/>
      <c r="G15" s="8"/>
      <c r="H15" s="8"/>
      <c r="I15" s="8"/>
      <c r="J15" s="8"/>
      <c r="K15" s="8"/>
      <c r="L15" s="2"/>
    </row>
    <row r="16" spans="1:18" ht="30" x14ac:dyDescent="0.2">
      <c r="A16" s="33" t="s">
        <v>35</v>
      </c>
      <c r="B16" s="28"/>
      <c r="C16" s="28"/>
      <c r="D16" s="28"/>
      <c r="E16" s="8"/>
      <c r="F16" s="8"/>
      <c r="G16" s="8"/>
      <c r="H16" s="8"/>
      <c r="I16" s="8"/>
      <c r="J16" s="8"/>
      <c r="K16" s="8"/>
      <c r="L16" s="2"/>
    </row>
    <row r="17" spans="1:12" x14ac:dyDescent="0.2">
      <c r="A17" s="32" t="s">
        <v>5</v>
      </c>
      <c r="B17" s="12"/>
      <c r="C17" s="12"/>
      <c r="D17" s="12"/>
      <c r="E17" s="8"/>
      <c r="F17" s="8"/>
      <c r="G17" s="8"/>
      <c r="H17" s="8"/>
      <c r="I17" s="8"/>
      <c r="J17" s="8"/>
      <c r="K17" s="8"/>
      <c r="L17" s="2"/>
    </row>
    <row r="18" spans="1:12" ht="75" x14ac:dyDescent="0.2">
      <c r="A18" s="33" t="s">
        <v>30</v>
      </c>
      <c r="B18" s="12">
        <v>26000</v>
      </c>
      <c r="C18" s="12">
        <v>0</v>
      </c>
      <c r="D18" s="12">
        <f t="shared" ref="D18" si="0">B18-C18</f>
        <v>26000</v>
      </c>
      <c r="E18" s="8"/>
      <c r="F18" s="8"/>
      <c r="G18" s="8"/>
      <c r="H18" s="8"/>
      <c r="I18" s="8"/>
      <c r="J18" s="8"/>
      <c r="K18" s="8"/>
      <c r="L18" s="2"/>
    </row>
    <row r="19" spans="1:12" ht="78" customHeight="1" x14ac:dyDescent="0.2">
      <c r="A19" s="33" t="s">
        <v>31</v>
      </c>
      <c r="B19" s="12">
        <v>26000</v>
      </c>
      <c r="C19" s="12"/>
      <c r="D19" s="12">
        <v>26000</v>
      </c>
      <c r="E19" s="8"/>
      <c r="F19" s="8"/>
      <c r="G19" s="8"/>
      <c r="H19" s="8"/>
      <c r="I19" s="8"/>
      <c r="J19" s="8"/>
      <c r="K19" s="8"/>
      <c r="L19" s="2"/>
    </row>
    <row r="20" spans="1:12" x14ac:dyDescent="0.2">
      <c r="A20" s="32" t="s">
        <v>6</v>
      </c>
      <c r="B20" s="12"/>
      <c r="C20" s="12"/>
      <c r="D20" s="12"/>
      <c r="E20" s="8"/>
      <c r="F20" s="8"/>
      <c r="G20" s="8"/>
      <c r="H20" s="8"/>
      <c r="I20" s="8"/>
      <c r="J20" s="8"/>
      <c r="K20" s="8"/>
      <c r="L20" s="2"/>
    </row>
    <row r="21" spans="1:12" ht="60" x14ac:dyDescent="0.2">
      <c r="A21" s="32" t="s">
        <v>23</v>
      </c>
      <c r="B21" s="12">
        <v>8000</v>
      </c>
      <c r="C21" s="12">
        <v>0</v>
      </c>
      <c r="D21" s="12">
        <f t="shared" ref="D21" si="1">B21-C21</f>
        <v>8000</v>
      </c>
      <c r="E21" s="8"/>
      <c r="F21" s="8"/>
      <c r="G21" s="8"/>
      <c r="H21" s="8"/>
      <c r="I21" s="8"/>
      <c r="J21" s="8"/>
      <c r="K21" s="8"/>
      <c r="L21" s="2"/>
    </row>
    <row r="22" spans="1:12" x14ac:dyDescent="0.2">
      <c r="A22" s="32" t="s">
        <v>7</v>
      </c>
      <c r="B22" s="12"/>
      <c r="C22" s="12"/>
      <c r="D22" s="12"/>
      <c r="E22" s="7"/>
      <c r="F22" s="7"/>
      <c r="G22" s="7"/>
      <c r="H22" s="7"/>
      <c r="I22" s="7"/>
      <c r="J22" s="7"/>
      <c r="K22" s="7"/>
      <c r="L22" s="7"/>
    </row>
    <row r="23" spans="1:12" ht="90" x14ac:dyDescent="0.2">
      <c r="A23" s="33" t="s">
        <v>37</v>
      </c>
      <c r="B23" s="13">
        <v>7000</v>
      </c>
      <c r="C23" s="12">
        <v>0</v>
      </c>
      <c r="D23" s="12">
        <f t="shared" ref="D23" si="2">B23-C23</f>
        <v>7000</v>
      </c>
    </row>
    <row r="24" spans="1:12" x14ac:dyDescent="0.2">
      <c r="A24" s="32" t="s">
        <v>11</v>
      </c>
      <c r="B24" s="13"/>
      <c r="C24" s="12"/>
      <c r="D24" s="12"/>
    </row>
    <row r="25" spans="1:12" s="2" customFormat="1" ht="75.75" thickBot="1" x14ac:dyDescent="0.25">
      <c r="A25" s="36" t="s">
        <v>27</v>
      </c>
      <c r="B25" s="14">
        <v>8000</v>
      </c>
      <c r="C25" s="14">
        <v>0</v>
      </c>
      <c r="D25" s="14">
        <f t="shared" ref="D25" si="3">B25-C25</f>
        <v>8000</v>
      </c>
    </row>
    <row r="26" spans="1:12" s="2" customFormat="1" ht="15.75" thickTop="1" x14ac:dyDescent="0.2">
      <c r="A26" s="34" t="s">
        <v>0</v>
      </c>
      <c r="B26" s="15">
        <f>SUM(B13:B25)</f>
        <v>199700</v>
      </c>
      <c r="C26" s="15">
        <f>SUM(C13:C25)</f>
        <v>0</v>
      </c>
      <c r="D26" s="15">
        <f>SUM(D13:D25)</f>
        <v>199700</v>
      </c>
    </row>
    <row r="27" spans="1:12" s="2" customFormat="1" x14ac:dyDescent="0.2">
      <c r="B27" s="18"/>
      <c r="C27" s="18"/>
      <c r="D27" s="18"/>
    </row>
    <row r="28" spans="1:12" s="2" customFormat="1" ht="30" x14ac:dyDescent="0.2">
      <c r="A28" s="24" t="s">
        <v>16</v>
      </c>
      <c r="B28" s="25" t="s">
        <v>12</v>
      </c>
      <c r="C28" s="25" t="s">
        <v>13</v>
      </c>
      <c r="D28" s="25" t="s">
        <v>14</v>
      </c>
    </row>
    <row r="29" spans="1:12" s="2" customFormat="1" x14ac:dyDescent="0.25">
      <c r="A29" s="17" t="s">
        <v>28</v>
      </c>
      <c r="B29" s="16">
        <v>24000</v>
      </c>
      <c r="C29" s="16">
        <v>0</v>
      </c>
      <c r="D29" s="16">
        <f>B29-C29</f>
        <v>24000</v>
      </c>
    </row>
    <row r="30" spans="1:12" s="2" customFormat="1" ht="90" x14ac:dyDescent="0.25">
      <c r="A30" s="17" t="s">
        <v>32</v>
      </c>
      <c r="B30" s="16">
        <v>222700</v>
      </c>
      <c r="C30" s="16">
        <v>0</v>
      </c>
      <c r="D30" s="16">
        <f t="shared" ref="D30" si="4">B30-C30</f>
        <v>222700</v>
      </c>
    </row>
    <row r="31" spans="1:12" s="2" customFormat="1" ht="30" x14ac:dyDescent="0.2">
      <c r="A31" s="26" t="s">
        <v>17</v>
      </c>
      <c r="B31" s="25" t="s">
        <v>9</v>
      </c>
      <c r="C31" s="25" t="s">
        <v>13</v>
      </c>
      <c r="D31" s="25" t="s">
        <v>14</v>
      </c>
    </row>
    <row r="32" spans="1:12" s="2" customFormat="1" x14ac:dyDescent="0.2">
      <c r="A32" s="37" t="s">
        <v>24</v>
      </c>
      <c r="B32" s="38">
        <v>213000</v>
      </c>
      <c r="C32" s="38">
        <v>37713</v>
      </c>
      <c r="D32" s="38">
        <v>175287</v>
      </c>
    </row>
    <row r="33" spans="1:4" s="2" customFormat="1" ht="30" x14ac:dyDescent="0.2">
      <c r="A33" s="37" t="s">
        <v>26</v>
      </c>
      <c r="B33" s="38">
        <v>400000</v>
      </c>
      <c r="C33" s="38">
        <v>339980</v>
      </c>
      <c r="D33" s="38">
        <v>60020</v>
      </c>
    </row>
    <row r="34" spans="1:4" s="2" customFormat="1" ht="30" x14ac:dyDescent="0.2">
      <c r="A34" s="37" t="s">
        <v>25</v>
      </c>
      <c r="B34" s="38">
        <v>350000</v>
      </c>
      <c r="C34" s="38">
        <v>319782</v>
      </c>
      <c r="D34" s="38">
        <v>30218</v>
      </c>
    </row>
    <row r="35" spans="1:4" s="2" customFormat="1" x14ac:dyDescent="0.2">
      <c r="A35" s="26"/>
      <c r="B35" s="35"/>
      <c r="C35" s="35"/>
      <c r="D35" s="25"/>
    </row>
    <row r="36" spans="1:4" s="2" customFormat="1" x14ac:dyDescent="0.25">
      <c r="A36" s="17"/>
      <c r="B36" s="16">
        <v>0</v>
      </c>
      <c r="C36" s="16">
        <v>0</v>
      </c>
      <c r="D36" s="16">
        <f t="shared" ref="D36" si="5">B36-C36</f>
        <v>0</v>
      </c>
    </row>
    <row r="37" spans="1:4" s="2" customFormat="1" x14ac:dyDescent="0.2"/>
    <row r="38" spans="1:4" s="2" customFormat="1" x14ac:dyDescent="0.2"/>
    <row r="39" spans="1:4" s="2" customFormat="1" x14ac:dyDescent="0.2"/>
    <row r="40" spans="1:4" s="2" customFormat="1" x14ac:dyDescent="0.2"/>
    <row r="41" spans="1:4" s="2" customFormat="1" x14ac:dyDescent="0.2"/>
    <row r="42" spans="1:4" s="2" customFormat="1" x14ac:dyDescent="0.2"/>
    <row r="43" spans="1:4" s="2" customFormat="1" x14ac:dyDescent="0.2"/>
    <row r="44" spans="1:4" s="2" customFormat="1" x14ac:dyDescent="0.2"/>
    <row r="45" spans="1:4" s="2" customFormat="1" x14ac:dyDescent="0.2"/>
    <row r="46" spans="1:4" s="2" customFormat="1" x14ac:dyDescent="0.2"/>
    <row r="47" spans="1:4" s="2" customFormat="1" x14ac:dyDescent="0.2"/>
    <row r="48" spans="1:4"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sheetData>
  <phoneticPr fontId="1" type="noConversion"/>
  <pageMargins left="0.5" right="0.5" top="0.5" bottom="0.5" header="0.25" footer="0"/>
  <pageSetup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2019-03-12T13:42:52Z</cp:lastPrinted>
  <dcterms:created xsi:type="dcterms:W3CDTF">2001-02-08T10:40:59Z</dcterms:created>
  <dcterms:modified xsi:type="dcterms:W3CDTF">2019-05-09T00:00:12Z</dcterms:modified>
</cp:coreProperties>
</file>