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1455" yWindow="465" windowWidth="28965" windowHeight="20535"/>
  </bookViews>
  <sheets>
    <sheet name="Project Budget" sheetId="1" r:id="rId1"/>
  </sheets>
  <definedNames>
    <definedName name="_xlnm.Print_Area" localSheetId="0">'Project Budget'!$A$1:$E$52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9" i="1" l="1"/>
  <c r="E46" i="1" l="1"/>
  <c r="E47" i="1"/>
  <c r="E48" i="1"/>
  <c r="E50" i="1"/>
  <c r="C38" i="1" l="1"/>
  <c r="E37" i="1"/>
  <c r="E38" i="1" l="1"/>
  <c r="E21" i="1" l="1"/>
  <c r="E29" i="1" l="1"/>
  <c r="E30" i="1"/>
  <c r="E31" i="1"/>
  <c r="E32" i="1"/>
  <c r="E33" i="1"/>
  <c r="E34" i="1"/>
  <c r="E35" i="1"/>
  <c r="E20" i="1"/>
  <c r="E22" i="1"/>
  <c r="E23" i="1"/>
  <c r="E24" i="1"/>
  <c r="E25" i="1"/>
  <c r="E26" i="1"/>
  <c r="E19" i="1"/>
  <c r="C13" i="1"/>
  <c r="E28" i="1" l="1"/>
  <c r="E13" i="1"/>
  <c r="E52" i="1" l="1"/>
  <c r="E45" i="1"/>
  <c r="E44" i="1"/>
  <c r="E43" i="1" l="1"/>
  <c r="D40" i="1" l="1"/>
  <c r="C40" i="1"/>
  <c r="E40" i="1" l="1"/>
</calcChain>
</file>

<file path=xl/sharedStrings.xml><?xml version="1.0" encoding="utf-8"?>
<sst xmlns="http://schemas.openxmlformats.org/spreadsheetml/2006/main" count="66" uniqueCount="59">
  <si>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</si>
  <si>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</si>
  <si>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</si>
  <si>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</si>
  <si>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</si>
  <si>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</si>
  <si>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</si>
  <si>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t>Environment and Natural Resources Trust Fund</t>
  </si>
  <si>
    <t>Budget</t>
  </si>
  <si>
    <t xml:space="preserve">
Balance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</si>
  <si>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</si>
  <si>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</si>
  <si>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</si>
  <si>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</si>
  <si>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</si>
  <si>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</si>
  <si>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In kind:</t>
  </si>
  <si>
    <t>M.L. 2020 Budget Spreadsheet</t>
  </si>
  <si>
    <t>Attachment A: Project Budget Spreadsheet</t>
  </si>
  <si>
    <t>None</t>
  </si>
  <si>
    <t>Organization: Belwin Conservancy</t>
  </si>
  <si>
    <t>Today's Date:  April 15, 2019</t>
  </si>
  <si>
    <t>Contract with TBD to survey borders of land will be selected through a competitive bid process</t>
  </si>
  <si>
    <t>Contract with TBD to assess restoration needs of stream will be selected through a competitive bid process</t>
  </si>
  <si>
    <t>Contract with Anishinabe Academy teaching staff to facilitate summer field trips: single source contract because these teaching staff will be tied to the project in the school year so involvement in summer activies wil provide better quality programs year-round.</t>
  </si>
  <si>
    <t>Fencing to mark borders of property and protect from trespassing</t>
  </si>
  <si>
    <t>Signage to mark borders of property and protect from trespassing</t>
  </si>
  <si>
    <t>Security Cameras, 4, $125/camera with SD card and batteries</t>
  </si>
  <si>
    <t>Contract with TBD to create design and print interpretive signs for restoration and garden areas will be selected through a competitive bid process</t>
  </si>
  <si>
    <t>Partnership Coordinator (new position), 1 person, $195,000 (77%salary 23%benefits), 100% FTE each year for 3 years</t>
  </si>
  <si>
    <t>Operations Director, 1 person, $13,300 (85%salary 15%benefits), 5% FTE each year for 3 years</t>
  </si>
  <si>
    <t>Program Director, 1 person, $14,400 (76%salary 24%benefits), 5% FTE each year for 3 years</t>
  </si>
  <si>
    <t>Land Restoration Assistants, 2 people, $15,800 (76%salary 24%benefits), 5% FTE per person, each year for 3 years</t>
  </si>
  <si>
    <t>Rental Equipment for garden, tiller at $300 per day for one day each year</t>
  </si>
  <si>
    <t xml:space="preserve">Legal Citation: </t>
  </si>
  <si>
    <t>Contract with TBD for woodland planting activities (250 stems/acre for 12 acres) will be selected through a competitive bid process</t>
  </si>
  <si>
    <t>Contract with TBD for woodland restoration activities (12 acres) will be selected through a competitive bid process</t>
  </si>
  <si>
    <t>Contract with TBD for prairie restoration activities (5 acres) will be selected through a competitive bid process</t>
  </si>
  <si>
    <t>Site cleanup (2 dumpsters at $700)</t>
  </si>
  <si>
    <t>Project Manager: Katie Bloome</t>
  </si>
  <si>
    <r>
      <t xml:space="preserve">Project Title: 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Conservation Through Indigenous Culture</t>
    </r>
  </si>
  <si>
    <r>
      <t xml:space="preserve">Project Length and Completion Date: 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3 years, June 30 2023</t>
    </r>
  </si>
  <si>
    <t>Contract with Native American elders, cultural experts, and Native garden/land management experts for educational programming and consultation will be selected through a competitive bid process.</t>
  </si>
  <si>
    <t>Tribal varieties of seeds and plants for Native garden</t>
  </si>
  <si>
    <t>Field supplies for teaching and measuring soil quality, water quality, and plant density/diversity (DO tests, turbidity tubes, conductivity kid, guide books, soil sampling kits, measuring tapes, etc)</t>
  </si>
  <si>
    <t>Tools for restorationm and garden work (rakes, shovels, wheelbarrows, rain barrels, pruners, etc)</t>
  </si>
  <si>
    <t>Soil tests sent to soil testing lab, 8 samples per year (different areas of the site) for 3 years</t>
  </si>
  <si>
    <t>secured</t>
  </si>
  <si>
    <t>Field trip transportation from Anishinabe Academy to Belwin  (8 trips per year for 3 years, 2 buses per trip, $300 per bus)</t>
  </si>
  <si>
    <t>Food provided by Anishinabe Academy for field trips and meetings (this is a cultural norm for the Native American community)</t>
  </si>
  <si>
    <t>Non-State: none</t>
  </si>
  <si>
    <t>State: none</t>
  </si>
  <si>
    <t>Belwin Admin, 2 people, 3% FTE each year for 3 years</t>
  </si>
  <si>
    <t>Anishinabe Academy Admin, 2 people, 2% FTE each year for 3 years</t>
  </si>
  <si>
    <t>Anishinabe Academy Curriculum Development, 1 person, 3% FTE each year for 3 years</t>
  </si>
  <si>
    <t>Anishinabe Academy Licensed Teachers, 2 people, 5% FTE each year for 3 years</t>
  </si>
  <si>
    <t>Project Budget: $606,885</t>
  </si>
  <si>
    <t>SOURCE AND USE OF OTHER FUNDS CONTRIBUTED TO THE PROJECT</t>
  </si>
  <si>
    <t>Other ENRTF APPROPRIATIONS AWARDED IN THE LAST SIX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</si>
</sst>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center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3" fillId="0" borderId="0" xfId="0" applyFont="1" applyFill="1" applyAlignment="1">
      <alignment vertical="top"/>
    </xf>
    <xf numFmtId="164" fontId="2" fillId="0" borderId="3" xfId="0" applyNumberFormat="1" applyFont="1" applyBorder="1" applyAlignment="1">
      <alignment horizontal="right" vertical="top" wrapText="1"/>
    </xf>
    <xf numFmtId="164" fontId="2" fillId="0" borderId="7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165" fontId="2" fillId="0" borderId="3" xfId="1" applyNumberFormat="1" applyFont="1" applyBorder="1"/>
    <xf numFmtId="165" fontId="2" fillId="0" borderId="3" xfId="1" applyNumberFormat="1" applyFont="1" applyBorder="1" applyAlignment="1">
      <alignment horizontal="right" vertical="top" wrapText="1"/>
    </xf>
    <xf numFmtId="0" fontId="3" fillId="0" borderId="3" xfId="0" applyFont="1" applyBorder="1" applyAlignment="1">
      <alignment wrapText="1"/>
    </xf>
    <xf numFmtId="0" fontId="2" fillId="0" borderId="3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3" fillId="2" borderId="1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164" fontId="2" fillId="4" borderId="3" xfId="0" applyNumberFormat="1" applyFont="1" applyFill="1" applyBorder="1" applyAlignment="1">
      <alignment horizontal="right" vertical="top" wrapText="1"/>
    </xf>
    <xf numFmtId="164" fontId="2" fillId="3" borderId="3" xfId="0" applyNumberFormat="1" applyFont="1" applyFill="1" applyBorder="1" applyAlignment="1">
      <alignment horizontal="right" vertical="top" wrapText="1"/>
    </xf>
    <xf numFmtId="0" fontId="4" fillId="4" borderId="9" xfId="0" applyFont="1" applyFill="1" applyBorder="1" applyAlignment="1">
      <alignment vertical="top" wrapText="1"/>
    </xf>
    <xf numFmtId="0" fontId="4" fillId="4" borderId="10" xfId="0" applyFont="1" applyFill="1" applyBorder="1" applyAlignment="1">
      <alignment vertical="top" wrapText="1"/>
    </xf>
    <xf numFmtId="0" fontId="7" fillId="0" borderId="3" xfId="0" applyFont="1" applyBorder="1" applyAlignment="1">
      <alignment wrapText="1"/>
    </xf>
    <xf numFmtId="165" fontId="2" fillId="0" borderId="6" xfId="1" applyNumberFormat="1" applyFont="1" applyBorder="1" applyAlignment="1">
      <alignment vertical="top" wrapText="1"/>
    </xf>
    <xf numFmtId="164" fontId="2" fillId="0" borderId="17" xfId="0" applyNumberFormat="1" applyFont="1" applyBorder="1" applyAlignment="1">
      <alignment horizontal="right" vertical="top" wrapText="1"/>
    </xf>
    <xf numFmtId="165" fontId="2" fillId="0" borderId="0" xfId="1" applyNumberFormat="1" applyFont="1" applyBorder="1" applyAlignment="1">
      <alignment vertical="top" wrapText="1"/>
    </xf>
    <xf numFmtId="44" fontId="2" fillId="0" borderId="0" xfId="0" applyNumberFormat="1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3" xfId="0" applyFont="1" applyBorder="1" applyAlignment="1">
      <alignment wrapText="1"/>
    </xf>
    <xf numFmtId="0" fontId="3" fillId="0" borderId="8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vertical="top" wrapText="1"/>
    </xf>
    <xf numFmtId="0" fontId="3" fillId="0" borderId="15" xfId="0" applyFont="1" applyFill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P696"/>
  <sheetViews>
    <sheetView tabSelected="1" topLeftCell="A22" zoomScaleNormal="100" zoomScaleSheetLayoutView="100" zoomScalePageLayoutView="70" workbookViewId="0">
      <selection activeCell="A29" sqref="A29:B29"/>
    </sheetView>
  </sheetViews>
  <sheetFormatPr defaultColWidth="7.85546875" defaultRowHeight="15" x14ac:dyDescent="0.2"/>
  <cols>
    <col min="1" max="1" width="68.42578125" style="1" customWidth="1"/>
    <col min="2" max="2" width="15.42578125" style="10" customWidth="1"/>
    <col min="3" max="3" width="14.42578125" style="11" customWidth="1"/>
    <col min="4" max="6" width="13.140625" style="1" customWidth="1"/>
    <col min="7" max="7" width="11.140625" style="1" customWidth="1"/>
    <col min="8" max="8" width="11.28515625" style="1" customWidth="1"/>
    <col min="9" max="16384" width="7.85546875" style="1"/>
  </cols>
  <sheetData>
    <row r="1" spans="1:16" x14ac:dyDescent="0.2">
      <c r="A1" s="7" t="s">
        <v>18</v>
      </c>
      <c r="B1" s="2"/>
      <c r="C1" s="2"/>
    </row>
    <row r="2" spans="1:16" s="5" customFormat="1" x14ac:dyDescent="0.2">
      <c r="A2" s="6" t="s">
        <v>7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s="5" customFormat="1" ht="16.5" customHeight="1" x14ac:dyDescent="0.2">
      <c r="A3" s="8" t="s">
        <v>17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s="7" customFormat="1" ht="16.350000000000001" customHeight="1" x14ac:dyDescent="0.2">
      <c r="A4" s="5" t="s">
        <v>34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5" customFormat="1" ht="16.350000000000001" customHeight="1" x14ac:dyDescent="0.2">
      <c r="A5" s="5" t="s">
        <v>39</v>
      </c>
      <c r="B5" s="6"/>
      <c r="C5" s="6"/>
    </row>
    <row r="6" spans="1:16" s="5" customFormat="1" ht="16.350000000000001" customHeight="1" x14ac:dyDescent="0.2">
      <c r="A6" s="5" t="s">
        <v>40</v>
      </c>
      <c r="B6" s="6"/>
      <c r="C6" s="6"/>
    </row>
    <row r="7" spans="1:16" s="5" customFormat="1" ht="16.350000000000001" customHeight="1" x14ac:dyDescent="0.2">
      <c r="A7" s="5" t="s">
        <v>20</v>
      </c>
      <c r="B7" s="6"/>
      <c r="C7" s="6"/>
    </row>
    <row r="8" spans="1:16" s="5" customFormat="1" ht="16.350000000000001" customHeight="1" x14ac:dyDescent="0.2">
      <c r="A8" s="9" t="s">
        <v>56</v>
      </c>
      <c r="B8" s="6"/>
      <c r="C8" s="6"/>
    </row>
    <row r="9" spans="1:16" s="3" customFormat="1" ht="16.350000000000001" customHeight="1" x14ac:dyDescent="0.2">
      <c r="A9" s="5" t="s">
        <v>41</v>
      </c>
      <c r="B9" s="6"/>
      <c r="C9" s="6"/>
      <c r="D9" s="5"/>
      <c r="E9" s="5"/>
      <c r="F9" s="5"/>
      <c r="G9" s="5"/>
      <c r="H9" s="5"/>
    </row>
    <row r="10" spans="1:16" s="5" customFormat="1" ht="16.350000000000001" customHeight="1" x14ac:dyDescent="0.2">
      <c r="A10" s="12" t="s">
        <v>21</v>
      </c>
      <c r="B10" s="6"/>
      <c r="C10" s="6"/>
      <c r="D10" s="21"/>
      <c r="E10" s="21"/>
    </row>
    <row r="11" spans="1:16" ht="33.6" customHeight="1" thickBot="1" x14ac:dyDescent="0.3">
      <c r="A11" s="24" t="s">
        <v>3</v>
      </c>
      <c r="B11" s="25"/>
      <c r="C11" s="23" t="s">
        <v>8</v>
      </c>
      <c r="D11" s="22" t="s">
        <v>2</v>
      </c>
      <c r="E11" s="23" t="s">
        <v>9</v>
      </c>
      <c r="F11" s="7"/>
      <c r="G11" s="7"/>
      <c r="H11" s="7"/>
      <c r="I11" s="7"/>
    </row>
    <row r="12" spans="1:16" ht="15.75" thickTop="1" x14ac:dyDescent="0.2">
      <c r="A12" s="40" t="s">
        <v>1</v>
      </c>
      <c r="B12" s="41"/>
      <c r="C12" s="20"/>
      <c r="D12" s="31"/>
      <c r="E12" s="32"/>
      <c r="F12" s="7"/>
      <c r="G12" s="7"/>
      <c r="H12" s="7"/>
      <c r="I12" s="7"/>
    </row>
    <row r="13" spans="1:16" x14ac:dyDescent="0.2">
      <c r="A13" s="42" t="s">
        <v>4</v>
      </c>
      <c r="B13" s="43"/>
      <c r="C13" s="13">
        <f>14400+13300+195000+15800</f>
        <v>238500</v>
      </c>
      <c r="D13" s="29">
        <v>0</v>
      </c>
      <c r="E13" s="29">
        <f>C13-D13</f>
        <v>238500</v>
      </c>
      <c r="F13" s="8"/>
      <c r="G13" s="8"/>
      <c r="H13" s="8"/>
      <c r="I13" s="8"/>
      <c r="J13" s="2"/>
    </row>
    <row r="14" spans="1:16" ht="14.25" customHeight="1" x14ac:dyDescent="0.2">
      <c r="A14" s="44" t="s">
        <v>31</v>
      </c>
      <c r="B14" s="45"/>
      <c r="C14" s="30"/>
      <c r="D14" s="30"/>
      <c r="E14" s="30"/>
      <c r="F14" s="8"/>
      <c r="G14" s="8"/>
      <c r="H14" s="8"/>
      <c r="I14" s="8"/>
      <c r="J14" s="2"/>
    </row>
    <row r="15" spans="1:16" ht="14.25" customHeight="1" x14ac:dyDescent="0.2">
      <c r="A15" s="44" t="s">
        <v>30</v>
      </c>
      <c r="B15" s="45"/>
      <c r="C15" s="30"/>
      <c r="D15" s="30"/>
      <c r="E15" s="30"/>
      <c r="F15" s="8"/>
      <c r="G15" s="8"/>
      <c r="H15" s="8"/>
      <c r="I15" s="8"/>
      <c r="J15" s="2"/>
    </row>
    <row r="16" spans="1:16" ht="30" customHeight="1" x14ac:dyDescent="0.2">
      <c r="A16" s="44" t="s">
        <v>29</v>
      </c>
      <c r="B16" s="45"/>
      <c r="C16" s="30"/>
      <c r="D16" s="30"/>
      <c r="E16" s="30"/>
      <c r="F16" s="8"/>
      <c r="G16" s="8"/>
      <c r="H16" s="8"/>
      <c r="I16" s="8"/>
      <c r="J16" s="2"/>
    </row>
    <row r="17" spans="1:10" ht="30" customHeight="1" x14ac:dyDescent="0.2">
      <c r="A17" s="44" t="s">
        <v>32</v>
      </c>
      <c r="B17" s="45"/>
      <c r="C17" s="30"/>
      <c r="D17" s="30"/>
      <c r="E17" s="30"/>
      <c r="F17" s="8"/>
      <c r="G17" s="8"/>
      <c r="H17" s="8"/>
      <c r="I17" s="8"/>
      <c r="J17" s="2"/>
    </row>
    <row r="18" spans="1:10" x14ac:dyDescent="0.2">
      <c r="A18" s="42" t="s">
        <v>5</v>
      </c>
      <c r="B18" s="43"/>
      <c r="C18" s="13"/>
      <c r="D18" s="13"/>
      <c r="E18" s="13"/>
      <c r="F18" s="8"/>
      <c r="G18" s="8"/>
      <c r="H18" s="8"/>
      <c r="I18" s="8"/>
      <c r="J18" s="2"/>
    </row>
    <row r="19" spans="1:10" ht="20.25" customHeight="1" x14ac:dyDescent="0.2">
      <c r="A19" s="44" t="s">
        <v>22</v>
      </c>
      <c r="B19" s="45"/>
      <c r="C19" s="34">
        <v>10000</v>
      </c>
      <c r="D19" s="29">
        <v>0</v>
      </c>
      <c r="E19" s="29">
        <f>C19-D19</f>
        <v>10000</v>
      </c>
      <c r="F19" s="8"/>
      <c r="G19" s="8"/>
      <c r="H19" s="8"/>
      <c r="I19" s="8"/>
      <c r="J19" s="2"/>
    </row>
    <row r="20" spans="1:10" ht="32.25" customHeight="1" x14ac:dyDescent="0.2">
      <c r="A20" s="44" t="s">
        <v>36</v>
      </c>
      <c r="B20" s="45"/>
      <c r="C20" s="13">
        <v>110625</v>
      </c>
      <c r="D20" s="29">
        <v>0</v>
      </c>
      <c r="E20" s="29">
        <f t="shared" ref="E20:E26" si="0">C20-D20</f>
        <v>110625</v>
      </c>
      <c r="F20" s="8"/>
      <c r="G20" s="8"/>
      <c r="H20" s="8"/>
      <c r="I20" s="8"/>
      <c r="J20" s="2"/>
    </row>
    <row r="21" spans="1:10" ht="32.25" customHeight="1" x14ac:dyDescent="0.2">
      <c r="A21" s="44" t="s">
        <v>35</v>
      </c>
      <c r="B21" s="45"/>
      <c r="C21" s="13">
        <v>104500</v>
      </c>
      <c r="D21" s="29"/>
      <c r="E21" s="29">
        <f t="shared" si="0"/>
        <v>104500</v>
      </c>
      <c r="F21" s="8"/>
      <c r="G21" s="8"/>
      <c r="H21" s="8"/>
      <c r="I21" s="8"/>
      <c r="J21" s="2"/>
    </row>
    <row r="22" spans="1:10" ht="28.5" customHeight="1" x14ac:dyDescent="0.2">
      <c r="A22" s="44" t="s">
        <v>37</v>
      </c>
      <c r="B22" s="45"/>
      <c r="C22" s="13">
        <v>39000</v>
      </c>
      <c r="D22" s="29">
        <v>0</v>
      </c>
      <c r="E22" s="29">
        <f t="shared" si="0"/>
        <v>39000</v>
      </c>
      <c r="F22" s="8"/>
      <c r="G22" s="8"/>
      <c r="H22" s="8"/>
      <c r="I22" s="8"/>
      <c r="J22" s="2"/>
    </row>
    <row r="23" spans="1:10" ht="28.5" customHeight="1" x14ac:dyDescent="0.2">
      <c r="A23" s="44" t="s">
        <v>23</v>
      </c>
      <c r="B23" s="45"/>
      <c r="C23" s="13">
        <v>15000</v>
      </c>
      <c r="D23" s="29">
        <v>0</v>
      </c>
      <c r="E23" s="29">
        <f t="shared" si="0"/>
        <v>15000</v>
      </c>
      <c r="F23" s="8"/>
      <c r="G23" s="8"/>
      <c r="H23" s="8"/>
      <c r="I23" s="8"/>
      <c r="J23" s="2"/>
    </row>
    <row r="24" spans="1:10" ht="28.5" customHeight="1" x14ac:dyDescent="0.2">
      <c r="A24" s="48" t="s">
        <v>28</v>
      </c>
      <c r="B24" s="49"/>
      <c r="C24" s="13">
        <v>6000</v>
      </c>
      <c r="D24" s="29">
        <v>0</v>
      </c>
      <c r="E24" s="29">
        <f t="shared" si="0"/>
        <v>6000</v>
      </c>
      <c r="F24" s="8"/>
      <c r="G24" s="8"/>
      <c r="H24" s="8"/>
      <c r="I24" s="8"/>
      <c r="J24" s="2"/>
    </row>
    <row r="25" spans="1:10" ht="48" customHeight="1" x14ac:dyDescent="0.2">
      <c r="A25" s="46" t="s">
        <v>24</v>
      </c>
      <c r="B25" s="47"/>
      <c r="C25" s="13">
        <v>30000</v>
      </c>
      <c r="D25" s="29">
        <v>0</v>
      </c>
      <c r="E25" s="29">
        <f t="shared" si="0"/>
        <v>30000</v>
      </c>
      <c r="F25" s="8"/>
      <c r="G25" s="8"/>
      <c r="H25" s="8"/>
      <c r="I25" s="8"/>
      <c r="J25" s="2"/>
    </row>
    <row r="26" spans="1:10" ht="28.5" customHeight="1" x14ac:dyDescent="0.2">
      <c r="A26" s="46" t="s">
        <v>42</v>
      </c>
      <c r="B26" s="47"/>
      <c r="C26" s="13">
        <v>25000</v>
      </c>
      <c r="D26" s="29">
        <v>0</v>
      </c>
      <c r="E26" s="29">
        <f t="shared" si="0"/>
        <v>25000</v>
      </c>
      <c r="F26" s="8"/>
      <c r="G26" s="8"/>
      <c r="H26" s="8"/>
      <c r="I26" s="8"/>
      <c r="J26" s="2"/>
    </row>
    <row r="27" spans="1:10" x14ac:dyDescent="0.2">
      <c r="A27" s="42" t="s">
        <v>6</v>
      </c>
      <c r="B27" s="43"/>
      <c r="C27" s="13"/>
      <c r="D27" s="13"/>
      <c r="E27" s="13"/>
      <c r="F27" s="8"/>
      <c r="G27" s="8"/>
      <c r="H27" s="8"/>
      <c r="I27" s="8"/>
      <c r="J27" s="2"/>
    </row>
    <row r="28" spans="1:10" ht="31.5" customHeight="1" x14ac:dyDescent="0.2">
      <c r="A28" s="44" t="s">
        <v>44</v>
      </c>
      <c r="B28" s="45"/>
      <c r="C28" s="13">
        <v>5000</v>
      </c>
      <c r="D28" s="13">
        <v>0</v>
      </c>
      <c r="E28" s="13">
        <f>C28-D28</f>
        <v>5000</v>
      </c>
      <c r="F28" s="6"/>
      <c r="G28" s="8"/>
      <c r="H28" s="8"/>
      <c r="I28" s="8"/>
      <c r="J28" s="2"/>
    </row>
    <row r="29" spans="1:10" ht="31.5" customHeight="1" x14ac:dyDescent="0.2">
      <c r="A29" s="44" t="s">
        <v>45</v>
      </c>
      <c r="B29" s="45"/>
      <c r="C29" s="13">
        <v>2000</v>
      </c>
      <c r="D29" s="13">
        <v>0</v>
      </c>
      <c r="E29" s="13">
        <f t="shared" ref="E29:E35" si="1">C29-D29</f>
        <v>2000</v>
      </c>
      <c r="F29" s="8"/>
      <c r="G29" s="8"/>
      <c r="H29" s="8"/>
      <c r="I29" s="8"/>
      <c r="J29" s="2"/>
    </row>
    <row r="30" spans="1:10" ht="15" customHeight="1" x14ac:dyDescent="0.2">
      <c r="A30" s="46" t="s">
        <v>25</v>
      </c>
      <c r="B30" s="47"/>
      <c r="C30" s="13">
        <v>5000</v>
      </c>
      <c r="D30" s="13">
        <v>0</v>
      </c>
      <c r="E30" s="13">
        <f t="shared" si="1"/>
        <v>5000</v>
      </c>
      <c r="F30" s="8"/>
      <c r="G30" s="8"/>
      <c r="H30" s="8"/>
      <c r="I30" s="8"/>
      <c r="J30" s="2"/>
    </row>
    <row r="31" spans="1:10" ht="15" customHeight="1" x14ac:dyDescent="0.2">
      <c r="A31" s="46" t="s">
        <v>26</v>
      </c>
      <c r="B31" s="47"/>
      <c r="C31" s="13">
        <v>500</v>
      </c>
      <c r="D31" s="13">
        <v>0</v>
      </c>
      <c r="E31" s="13">
        <f t="shared" si="1"/>
        <v>500</v>
      </c>
      <c r="F31" s="8"/>
      <c r="G31" s="8"/>
      <c r="H31" s="8"/>
      <c r="I31" s="8"/>
      <c r="J31" s="2"/>
    </row>
    <row r="32" spans="1:10" ht="15" customHeight="1" x14ac:dyDescent="0.2">
      <c r="A32" s="46" t="s">
        <v>43</v>
      </c>
      <c r="B32" s="47"/>
      <c r="C32" s="13">
        <v>6000</v>
      </c>
      <c r="D32" s="13">
        <v>0</v>
      </c>
      <c r="E32" s="13">
        <f t="shared" si="1"/>
        <v>6000</v>
      </c>
      <c r="F32" s="8"/>
      <c r="G32" s="8"/>
      <c r="H32" s="8"/>
      <c r="I32" s="8"/>
      <c r="J32" s="2"/>
    </row>
    <row r="33" spans="1:10" ht="15" customHeight="1" x14ac:dyDescent="0.2">
      <c r="A33" s="46" t="s">
        <v>27</v>
      </c>
      <c r="B33" s="47"/>
      <c r="C33" s="13">
        <v>500</v>
      </c>
      <c r="D33" s="13">
        <v>0</v>
      </c>
      <c r="E33" s="13">
        <f t="shared" si="1"/>
        <v>500</v>
      </c>
      <c r="F33" s="8"/>
      <c r="G33" s="8"/>
      <c r="H33" s="8"/>
      <c r="I33" s="8"/>
      <c r="J33" s="2"/>
    </row>
    <row r="34" spans="1:10" ht="15" customHeight="1" x14ac:dyDescent="0.2">
      <c r="A34" s="46" t="s">
        <v>33</v>
      </c>
      <c r="B34" s="47"/>
      <c r="C34" s="13">
        <v>900</v>
      </c>
      <c r="D34" s="13">
        <v>0</v>
      </c>
      <c r="E34" s="13">
        <f t="shared" si="1"/>
        <v>900</v>
      </c>
      <c r="F34" s="8"/>
      <c r="G34" s="8"/>
      <c r="H34" s="8"/>
      <c r="I34" s="8"/>
      <c r="J34" s="2"/>
    </row>
    <row r="35" spans="1:10" ht="15" customHeight="1" x14ac:dyDescent="0.2">
      <c r="A35" s="46" t="s">
        <v>38</v>
      </c>
      <c r="B35" s="47"/>
      <c r="C35" s="13">
        <v>1400</v>
      </c>
      <c r="D35" s="13">
        <v>0</v>
      </c>
      <c r="E35" s="13">
        <f t="shared" si="1"/>
        <v>1400</v>
      </c>
      <c r="F35" s="8"/>
      <c r="G35" s="8"/>
      <c r="H35" s="8"/>
      <c r="I35" s="8"/>
      <c r="J35" s="2"/>
    </row>
    <row r="36" spans="1:10" x14ac:dyDescent="0.2">
      <c r="A36" s="42" t="s">
        <v>10</v>
      </c>
      <c r="B36" s="43"/>
      <c r="C36" s="14"/>
      <c r="D36" s="13"/>
      <c r="E36" s="13"/>
    </row>
    <row r="37" spans="1:10" ht="28.5" customHeight="1" x14ac:dyDescent="0.2">
      <c r="A37" s="44" t="s">
        <v>48</v>
      </c>
      <c r="B37" s="45"/>
      <c r="C37" s="13">
        <v>4800</v>
      </c>
      <c r="D37" s="13">
        <v>0</v>
      </c>
      <c r="E37" s="13">
        <f>C37-D37</f>
        <v>4800</v>
      </c>
    </row>
    <row r="38" spans="1:10" x14ac:dyDescent="0.2">
      <c r="A38" s="44" t="s">
        <v>46</v>
      </c>
      <c r="B38" s="45"/>
      <c r="C38" s="13">
        <f>90*8*3</f>
        <v>2160</v>
      </c>
      <c r="D38" s="13">
        <v>0</v>
      </c>
      <c r="E38" s="13">
        <f>C38-D38</f>
        <v>2160</v>
      </c>
    </row>
    <row r="39" spans="1:10" s="2" customFormat="1" ht="15.75" thickBot="1" x14ac:dyDescent="0.25">
      <c r="A39" s="52"/>
      <c r="B39" s="53"/>
      <c r="C39" s="35"/>
      <c r="D39" s="35"/>
      <c r="E39" s="35"/>
    </row>
    <row r="40" spans="1:10" s="2" customFormat="1" ht="15.75" thickTop="1" x14ac:dyDescent="0.2">
      <c r="A40" s="50" t="s">
        <v>0</v>
      </c>
      <c r="B40" s="51"/>
      <c r="C40" s="15">
        <f>SUM(C13:C39)</f>
        <v>606885</v>
      </c>
      <c r="D40" s="15">
        <f>SUM(D13:D39)</f>
        <v>0</v>
      </c>
      <c r="E40" s="15">
        <f>SUM(E13:E39)</f>
        <v>606885</v>
      </c>
    </row>
    <row r="41" spans="1:10" s="2" customFormat="1" x14ac:dyDescent="0.2">
      <c r="B41" s="19"/>
      <c r="C41" s="19"/>
      <c r="D41" s="19"/>
      <c r="E41" s="19"/>
    </row>
    <row r="42" spans="1:10" s="2" customFormat="1" ht="30" x14ac:dyDescent="0.2">
      <c r="A42" s="26" t="s">
        <v>57</v>
      </c>
      <c r="B42" s="27" t="s">
        <v>11</v>
      </c>
      <c r="C42" s="27" t="s">
        <v>13</v>
      </c>
      <c r="D42" s="27" t="s">
        <v>14</v>
      </c>
      <c r="E42" s="27" t="s">
        <v>15</v>
      </c>
    </row>
    <row r="43" spans="1:10" s="2" customFormat="1" x14ac:dyDescent="0.25">
      <c r="A43" s="18" t="s">
        <v>50</v>
      </c>
      <c r="B43" s="16"/>
      <c r="C43" s="17">
        <v>0</v>
      </c>
      <c r="D43" s="17">
        <v>0</v>
      </c>
      <c r="E43" s="17">
        <f>C43-D43</f>
        <v>0</v>
      </c>
    </row>
    <row r="44" spans="1:10" s="2" customFormat="1" ht="15" customHeight="1" x14ac:dyDescent="0.25">
      <c r="A44" s="18" t="s">
        <v>51</v>
      </c>
      <c r="B44" s="16"/>
      <c r="C44" s="17">
        <v>0</v>
      </c>
      <c r="D44" s="17">
        <v>0</v>
      </c>
      <c r="E44" s="17">
        <f>C44-D44</f>
        <v>0</v>
      </c>
    </row>
    <row r="45" spans="1:10" s="2" customFormat="1" x14ac:dyDescent="0.25">
      <c r="A45" s="18" t="s">
        <v>16</v>
      </c>
      <c r="B45" s="16"/>
      <c r="C45" s="17">
        <v>0</v>
      </c>
      <c r="D45" s="17">
        <v>0</v>
      </c>
      <c r="E45" s="17">
        <f>C45-D45</f>
        <v>0</v>
      </c>
    </row>
    <row r="46" spans="1:10" s="2" customFormat="1" ht="15" customHeight="1" x14ac:dyDescent="0.2">
      <c r="A46" s="19" t="s">
        <v>52</v>
      </c>
      <c r="B46" s="38" t="s">
        <v>47</v>
      </c>
      <c r="C46" s="17">
        <v>17248</v>
      </c>
      <c r="D46" s="17">
        <v>0</v>
      </c>
      <c r="E46" s="17">
        <f t="shared" ref="E46:E50" si="2">C46-D46</f>
        <v>17248</v>
      </c>
    </row>
    <row r="47" spans="1:10" s="2" customFormat="1" x14ac:dyDescent="0.25">
      <c r="A47" s="39" t="s">
        <v>53</v>
      </c>
      <c r="B47" s="38" t="s">
        <v>47</v>
      </c>
      <c r="C47" s="17">
        <v>15235</v>
      </c>
      <c r="D47" s="17">
        <v>0</v>
      </c>
      <c r="E47" s="17">
        <f t="shared" si="2"/>
        <v>15235</v>
      </c>
    </row>
    <row r="48" spans="1:10" s="2" customFormat="1" ht="30" x14ac:dyDescent="0.25">
      <c r="A48" s="39" t="s">
        <v>54</v>
      </c>
      <c r="B48" s="38" t="s">
        <v>47</v>
      </c>
      <c r="C48" s="17">
        <v>9598</v>
      </c>
      <c r="D48" s="17">
        <v>0</v>
      </c>
      <c r="E48" s="17">
        <f t="shared" si="2"/>
        <v>9598</v>
      </c>
    </row>
    <row r="49" spans="1:5" s="2" customFormat="1" ht="30" x14ac:dyDescent="0.25">
      <c r="A49" s="39" t="s">
        <v>55</v>
      </c>
      <c r="B49" s="38" t="s">
        <v>47</v>
      </c>
      <c r="C49" s="17">
        <v>31992</v>
      </c>
      <c r="D49" s="17">
        <v>0</v>
      </c>
      <c r="E49" s="17">
        <f t="shared" ref="E49" si="3">C49-D49</f>
        <v>31992</v>
      </c>
    </row>
    <row r="50" spans="1:5" s="2" customFormat="1" ht="30" x14ac:dyDescent="0.25">
      <c r="A50" s="39" t="s">
        <v>49</v>
      </c>
      <c r="B50" s="38" t="s">
        <v>47</v>
      </c>
      <c r="C50" s="17">
        <v>2700</v>
      </c>
      <c r="D50" s="17">
        <v>0</v>
      </c>
      <c r="E50" s="17">
        <f t="shared" si="2"/>
        <v>2700</v>
      </c>
    </row>
    <row r="51" spans="1:5" s="2" customFormat="1" ht="45" x14ac:dyDescent="0.2">
      <c r="A51" s="28" t="s">
        <v>58</v>
      </c>
      <c r="B51" s="27" t="s">
        <v>12</v>
      </c>
      <c r="C51" s="27" t="s">
        <v>8</v>
      </c>
      <c r="D51" s="27" t="s">
        <v>14</v>
      </c>
      <c r="E51" s="27" t="s">
        <v>15</v>
      </c>
    </row>
    <row r="52" spans="1:5" s="2" customFormat="1" x14ac:dyDescent="0.25">
      <c r="A52" s="33" t="s">
        <v>19</v>
      </c>
      <c r="B52" s="16"/>
      <c r="C52" s="17">
        <v>0</v>
      </c>
      <c r="D52" s="17">
        <v>0</v>
      </c>
      <c r="E52" s="17">
        <f>C52-D52</f>
        <v>0</v>
      </c>
    </row>
    <row r="53" spans="1:5" s="2" customFormat="1" x14ac:dyDescent="0.2"/>
    <row r="54" spans="1:5" s="2" customFormat="1" x14ac:dyDescent="0.2">
      <c r="B54" s="36"/>
      <c r="D54" s="37"/>
      <c r="E54" s="37"/>
    </row>
    <row r="55" spans="1:5" s="2" customFormat="1" x14ac:dyDescent="0.2">
      <c r="B55" s="36"/>
      <c r="D55" s="37"/>
    </row>
    <row r="56" spans="1:5" s="2" customFormat="1" x14ac:dyDescent="0.2">
      <c r="B56" s="36"/>
      <c r="D56" s="37"/>
    </row>
    <row r="57" spans="1:5" s="2" customFormat="1" x14ac:dyDescent="0.2">
      <c r="B57" s="36"/>
      <c r="D57" s="37"/>
    </row>
    <row r="58" spans="1:5" s="2" customFormat="1" x14ac:dyDescent="0.2">
      <c r="D58" s="37"/>
      <c r="E58" s="37"/>
    </row>
    <row r="59" spans="1:5" s="2" customFormat="1" x14ac:dyDescent="0.2">
      <c r="D59" s="37"/>
    </row>
    <row r="60" spans="1:5" s="2" customFormat="1" x14ac:dyDescent="0.2">
      <c r="D60" s="37"/>
    </row>
    <row r="61" spans="1:5" s="2" customFormat="1" x14ac:dyDescent="0.2">
      <c r="D61" s="37"/>
    </row>
    <row r="62" spans="1:5" s="2" customFormat="1" x14ac:dyDescent="0.2">
      <c r="D62" s="37"/>
    </row>
    <row r="63" spans="1:5" s="2" customFormat="1" x14ac:dyDescent="0.2"/>
    <row r="64" spans="1:5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  <row r="696" s="2" customFormat="1" x14ac:dyDescent="0.2"/>
  </sheetData>
  <mergeCells count="29">
    <mergeCell ref="A35:B35"/>
    <mergeCell ref="A34:B34"/>
    <mergeCell ref="A32:B32"/>
    <mergeCell ref="A40:B40"/>
    <mergeCell ref="A38:B38"/>
    <mergeCell ref="A36:B36"/>
    <mergeCell ref="A37:B37"/>
    <mergeCell ref="A39:B39"/>
    <mergeCell ref="A33:B33"/>
    <mergeCell ref="A25:B25"/>
    <mergeCell ref="A21:B21"/>
    <mergeCell ref="A29:B29"/>
    <mergeCell ref="A23:B23"/>
    <mergeCell ref="A26:B26"/>
    <mergeCell ref="A24:B24"/>
    <mergeCell ref="A31:B31"/>
    <mergeCell ref="A12:B12"/>
    <mergeCell ref="A13:B13"/>
    <mergeCell ref="A15:B15"/>
    <mergeCell ref="A14:B14"/>
    <mergeCell ref="A30:B30"/>
    <mergeCell ref="A20:B20"/>
    <mergeCell ref="A22:B22"/>
    <mergeCell ref="A19:B19"/>
    <mergeCell ref="A27:B27"/>
    <mergeCell ref="A28:B28"/>
    <mergeCell ref="A16:B16"/>
    <mergeCell ref="A17:B17"/>
    <mergeCell ref="A18:B18"/>
  </mergeCells>
  <phoneticPr fontId="1" type="noConversion"/>
  <pageMargins left="0.5" right="0" top="0.5" bottom="0.5" header="0.25" footer="0"/>
  <pageSetup scale="6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2019-05-06T18:52:40Z</cp:lastPrinted>
  <dcterms:created xsi:type="dcterms:W3CDTF">2001-02-08T10:40:59Z</dcterms:created>
  <dcterms:modified xsi:type="dcterms:W3CDTF">2019-05-06T18:53:00Z</dcterms:modified>
</cp:coreProperties>
</file>