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Budget'!$A$1:$E$34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31" i="1"/>
  <c r="E32" i="1"/>
  <c r="E22" i="1"/>
  <c r="C21" i="1"/>
  <c r="E21" i="1"/>
  <c r="C20" i="1"/>
  <c r="E20" i="1"/>
  <c r="E34" i="1"/>
  <c r="E24" i="1"/>
  <c r="D25" i="1"/>
  <c r="C25" i="1"/>
  <c r="E25" i="1"/>
</calcChain>
</file>

<file path=xl/sharedStrings.xml><?xml version="1.0" encoding="utf-8"?>
<sst xmlns="http://schemas.openxmlformats.org/spreadsheetml/2006/main" count="44" uniqueCount="39">
  <si>
    <t>COLUMN TOTAL</t>
  </si>
  <si>
    <t>BUDGET ITEM</t>
  </si>
  <si>
    <t>Amount Spent</t>
  </si>
  <si>
    <t>ENVIRONMENT AND NATURAL RESOURCES TRUST FUND BUDGET</t>
  </si>
  <si>
    <t>Personnel (Wages and Benefits)</t>
  </si>
  <si>
    <t>Environment and Natural Resources Trust Fund</t>
  </si>
  <si>
    <t>Legal Citation:</t>
  </si>
  <si>
    <t>Budget</t>
  </si>
  <si>
    <t xml:space="preserve">
Balance</t>
  </si>
  <si>
    <t xml:space="preserve">Project Manager: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</si>
  <si>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</si>
  <si>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</si>
  <si>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</si>
  <si>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</si>
  <si>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</si>
  <si>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</si>
  <si>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</si>
  <si>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</si>
  <si>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</si>
  <si>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</si>
  <si>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</si>
  <si>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</si>
  <si>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</si>
  <si>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rPr>
        <b/>
        <sz val="10"/>
        <rFont val="Calibri"/>
        <family val="2"/>
      </rPr>
      <t>Professional/Technical/Service Contracts:</t>
    </r>
    <r>
      <rPr>
        <sz val="10"/>
        <rFont val="Calibri"/>
        <family val="2"/>
      </rPr>
      <t xml:space="preserve"> 
TBD -Media and WWW content production support 
100 hrs/yr @ $50 hr</t>
    </r>
  </si>
  <si>
    <r>
      <t xml:space="preserve">Project Title: </t>
    </r>
    <r>
      <rPr>
        <sz val="11"/>
        <rFont val="Calibri"/>
        <family val="2"/>
        <scheme val="minor"/>
      </rPr>
      <t xml:space="preserve"> Boreal Observatory at Chik-Wauk</t>
    </r>
  </si>
  <si>
    <r>
      <t xml:space="preserve">Organization: </t>
    </r>
    <r>
      <rPr>
        <sz val="11"/>
        <rFont val="Calibri"/>
        <family val="2"/>
        <scheme val="minor"/>
      </rPr>
      <t>University of Minnesota Duluth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</si>
  <si>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30, 2023</t>
    </r>
  </si>
  <si>
    <r>
      <t xml:space="preserve">Today's Date: </t>
    </r>
    <r>
      <rPr>
        <sz val="11"/>
        <rFont val="Calibri"/>
        <family val="2"/>
        <scheme val="minor"/>
      </rPr>
      <t xml:space="preserve"> 3/10/2019</t>
    </r>
  </si>
  <si>
    <r>
      <rPr>
        <b/>
        <sz val="10"/>
        <rFont val="Calibri"/>
        <family val="2"/>
      </rPr>
      <t xml:space="preserve">Equipment/Tools/Supplies:
</t>
    </r>
    <r>
      <rPr>
        <sz val="10"/>
        <color indexed="8"/>
        <rFont val="Calibri"/>
        <family val="2"/>
      </rPr>
      <t>Portable Panoramic immersive display screen $15,000, 4k projector with fisheye lens  $12,000, fulldome video camera $6,000</t>
    </r>
    <r>
      <rPr>
        <sz val="10"/>
        <rFont val="Calibri"/>
        <family val="2"/>
      </rPr>
      <t>, DSLR Camera with fisheye lens $4,500, Aerial drone octochopter with camera mount $3,500, Production workstation $3,000, Production sofware (Adobe suite) $2,008, Duplicating/Photocopying $1,545</t>
    </r>
  </si>
  <si>
    <r>
      <t xml:space="preserve">Travel expenses in Minnesota
</t>
    </r>
    <r>
      <rPr>
        <sz val="11"/>
        <rFont val="Calibri"/>
        <family val="2"/>
        <scheme val="minor"/>
      </rPr>
      <t xml:space="preserve">Travel related to  production: $4,636 (6 - 3 Day trips ~ $250/day) 
Travel  related to evaluation: $3,067 (4 - 3 Day trips ~ $250/day based on UMD travel 
</t>
    </r>
    <r>
      <rPr>
        <i/>
        <sz val="11"/>
        <rFont val="Calibri"/>
        <family val="2"/>
        <scheme val="minor"/>
      </rPr>
      <t>Travel from UMD to Chik-Wauk, and associated area sites</t>
    </r>
  </si>
  <si>
    <t xml:space="preserve">Because the project is overhead free, space, electricty, and other facilities/adminstrative costs (33% of direct costs excluding permanent equipment and graduate student tuition benefits) are provided in‐kind. 
This includes use of the Chik-Wauk Museum during the summer and UMD campus during the academic year. </t>
  </si>
  <si>
    <t>Secured</t>
  </si>
  <si>
    <t>Project Budget: $514,865</t>
  </si>
  <si>
    <t xml:space="preserve">Gunflint Trail Historical Society will contribute toward this project with facilities and equipment . </t>
  </si>
  <si>
    <t>Joel Halvorson, Principle Investigator - Project Manager: $191,760 (Salary 74% fringe rate 26% ), 50%  Effort for 3 years;</t>
  </si>
  <si>
    <t xml:space="preserve">Julie Ernst - Evaluator: $51,396 (Salary 74% fringe rate 26% ), 40%  Effort Summer only (3 months), for 3 years; </t>
  </si>
  <si>
    <t>TBD, Researcher - Science Content Advisor: $20,511 (Salary 74% fringe rate 26% ), 15% Effort for 3 months, (Summer), for 3 years;</t>
  </si>
  <si>
    <t xml:space="preserve">Graduate Student Research Assistant: $123,106 (Salary 53% tuition 39% fringe 8%), 50%  Effort for 9 months, 50% Effort 3 months (summer), for 3 years; </t>
  </si>
  <si>
    <t xml:space="preserve">Undergraduate Student Worker/Presenter: $28,418, 100%  Effort for 3 months (summer), for 3 years;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</si>
</sst>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2" fillId="0" borderId="0" xfId="2" applyFont="1" applyBorder="1" applyAlignment="1">
      <alignment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2" applyFont="1" applyBorder="1" applyAlignment="1">
      <alignment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2" applyFont="1" applyBorder="1" applyAlignment="1">
      <alignment wrapText="1"/>
    </xf>
    <xf numFmtId="165" fontId="2" fillId="0" borderId="3" xfId="1" applyNumberFormat="1" applyFont="1" applyBorder="1" applyAlignment="1">
      <alignment vertical="top"/>
    </xf>
    <xf numFmtId="0" fontId="2" fillId="0" borderId="4" xfId="0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7" fillId="0" borderId="3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8"/>
  <sheetViews>
    <sheetView tabSelected="1" view="pageBreakPreview" topLeftCell="A19" zoomScaleNormal="100" zoomScaleSheetLayoutView="100" zoomScalePageLayoutView="70" workbookViewId="0">
      <selection activeCell="D15" sqref="D15"/>
    </sheetView>
  </sheetViews>
  <sheetFormatPr defaultColWidth="7.85546875" defaultRowHeight="15" x14ac:dyDescent="0.2"/>
  <cols>
    <col min="1" max="1" width="68.5703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22</v>
      </c>
      <c r="B1" s="1"/>
      <c r="C1" s="1"/>
    </row>
    <row r="2" spans="1:19" s="3" customFormat="1" x14ac:dyDescent="0.2">
      <c r="A2" s="3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149999999999999" customHeight="1" x14ac:dyDescent="0.2">
      <c r="A4" s="3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149999999999999" customHeight="1" x14ac:dyDescent="0.2">
      <c r="A5" s="3" t="s">
        <v>9</v>
      </c>
    </row>
    <row r="6" spans="1:19" s="3" customFormat="1" ht="16.149999999999999" customHeight="1" x14ac:dyDescent="0.2">
      <c r="A6" s="3" t="s">
        <v>24</v>
      </c>
    </row>
    <row r="7" spans="1:19" s="3" customFormat="1" ht="16.149999999999999" customHeight="1" x14ac:dyDescent="0.2">
      <c r="A7" s="3" t="s">
        <v>25</v>
      </c>
    </row>
    <row r="8" spans="1:19" s="3" customFormat="1" ht="16.149999999999999" customHeight="1" x14ac:dyDescent="0.2">
      <c r="A8" s="5" t="s">
        <v>32</v>
      </c>
    </row>
    <row r="9" spans="1:19" s="2" customFormat="1" ht="16.149999999999999" customHeight="1" x14ac:dyDescent="0.2">
      <c r="A9" s="3" t="s">
        <v>26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149999999999999" customHeight="1" x14ac:dyDescent="0.2">
      <c r="A10" s="3" t="s">
        <v>27</v>
      </c>
      <c r="D10" s="17"/>
      <c r="E10" s="17"/>
    </row>
    <row r="11" spans="1:19" ht="33.6" customHeight="1" thickBot="1" x14ac:dyDescent="0.3">
      <c r="A11" s="20" t="s">
        <v>3</v>
      </c>
      <c r="B11" s="21"/>
      <c r="C11" s="19" t="s">
        <v>7</v>
      </c>
      <c r="D11" s="18" t="s">
        <v>2</v>
      </c>
      <c r="E11" s="19" t="s">
        <v>8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48" t="s">
        <v>1</v>
      </c>
      <c r="B12" s="49"/>
      <c r="C12" s="16"/>
      <c r="D12" s="26"/>
      <c r="E12" s="27"/>
      <c r="F12" s="4"/>
      <c r="G12" s="4"/>
      <c r="H12" s="4"/>
      <c r="I12" s="4"/>
      <c r="J12" s="4"/>
      <c r="K12" s="4"/>
      <c r="L12" s="4"/>
    </row>
    <row r="13" spans="1:19" x14ac:dyDescent="0.2">
      <c r="A13" s="37" t="s">
        <v>4</v>
      </c>
      <c r="B13" s="38"/>
      <c r="C13" s="8">
        <v>444609</v>
      </c>
      <c r="D13" s="25">
        <v>0</v>
      </c>
      <c r="E13" s="25">
        <f>C13</f>
        <v>444609</v>
      </c>
      <c r="F13" s="4"/>
      <c r="G13" s="4"/>
      <c r="H13" s="4"/>
      <c r="I13" s="4"/>
      <c r="J13" s="4"/>
      <c r="K13" s="4"/>
      <c r="L13" s="4"/>
    </row>
    <row r="14" spans="1:19" ht="26.25" customHeight="1" x14ac:dyDescent="0.2">
      <c r="A14" s="43" t="s">
        <v>34</v>
      </c>
      <c r="B14" s="43"/>
      <c r="C14" s="8"/>
      <c r="D14" s="25"/>
      <c r="E14" s="25"/>
      <c r="F14" s="4"/>
      <c r="G14" s="4"/>
      <c r="H14" s="4"/>
      <c r="I14" s="4"/>
      <c r="J14" s="4"/>
      <c r="K14" s="4"/>
      <c r="L14" s="4"/>
    </row>
    <row r="15" spans="1:19" ht="27" customHeight="1" x14ac:dyDescent="0.2">
      <c r="A15" s="43" t="s">
        <v>35</v>
      </c>
      <c r="B15" s="43"/>
      <c r="C15" s="8"/>
      <c r="D15" s="25"/>
      <c r="E15" s="25"/>
      <c r="F15" s="4"/>
      <c r="G15" s="4"/>
      <c r="H15" s="4"/>
      <c r="I15" s="4"/>
      <c r="J15" s="4"/>
      <c r="K15" s="4"/>
      <c r="L15" s="4"/>
    </row>
    <row r="16" spans="1:19" ht="27" customHeight="1" x14ac:dyDescent="0.2">
      <c r="A16" s="43" t="s">
        <v>36</v>
      </c>
      <c r="B16" s="43"/>
      <c r="C16" s="8"/>
      <c r="D16" s="25"/>
      <c r="E16" s="25"/>
      <c r="F16" s="4"/>
      <c r="G16" s="4"/>
      <c r="H16" s="4"/>
      <c r="I16" s="4"/>
      <c r="J16" s="4"/>
      <c r="K16" s="4"/>
      <c r="L16" s="4"/>
    </row>
    <row r="17" spans="1:13" ht="26.1" customHeight="1" x14ac:dyDescent="0.2">
      <c r="A17" s="43" t="s">
        <v>37</v>
      </c>
      <c r="B17" s="43"/>
      <c r="C17" s="8"/>
      <c r="D17" s="25"/>
      <c r="E17" s="25"/>
      <c r="F17" s="4"/>
      <c r="G17" s="4"/>
      <c r="H17" s="4"/>
      <c r="I17" s="4"/>
      <c r="J17" s="4"/>
      <c r="K17" s="4"/>
      <c r="L17" s="4"/>
    </row>
    <row r="18" spans="1:13" x14ac:dyDescent="0.2">
      <c r="A18" s="43" t="s">
        <v>38</v>
      </c>
      <c r="B18" s="43"/>
      <c r="C18" s="8"/>
      <c r="D18" s="25"/>
      <c r="E18" s="25"/>
      <c r="F18" s="4"/>
      <c r="G18" s="4"/>
      <c r="H18" s="4"/>
      <c r="I18" s="4"/>
      <c r="J18" s="4"/>
      <c r="K18" s="4"/>
      <c r="L18" s="4"/>
    </row>
    <row r="19" spans="1:13" x14ac:dyDescent="0.2">
      <c r="A19" s="43" t="s">
        <v>38</v>
      </c>
      <c r="B19" s="43"/>
      <c r="C19" s="8"/>
      <c r="D19" s="25"/>
      <c r="E19" s="25"/>
      <c r="F19" s="4"/>
      <c r="G19" s="4"/>
      <c r="H19" s="4"/>
      <c r="I19" s="4"/>
      <c r="J19" s="4"/>
      <c r="K19" s="4"/>
      <c r="L19" s="4"/>
    </row>
    <row r="20" spans="1:13" ht="39.75" customHeight="1" x14ac:dyDescent="0.2">
      <c r="A20" s="44" t="s">
        <v>23</v>
      </c>
      <c r="B20" s="45"/>
      <c r="C20" s="8">
        <f>300*50</f>
        <v>15000</v>
      </c>
      <c r="D20" s="8"/>
      <c r="E20" s="25">
        <f>C20-D20</f>
        <v>15000</v>
      </c>
      <c r="F20" s="4"/>
      <c r="G20" s="4"/>
      <c r="H20" s="4"/>
      <c r="I20" s="4"/>
      <c r="J20" s="4"/>
      <c r="K20" s="4"/>
      <c r="L20" s="4"/>
    </row>
    <row r="21" spans="1:13" ht="65.25" customHeight="1" x14ac:dyDescent="0.2">
      <c r="A21" s="46" t="s">
        <v>28</v>
      </c>
      <c r="B21" s="47"/>
      <c r="C21" s="8">
        <f>33000+13008+1545</f>
        <v>47553</v>
      </c>
      <c r="D21" s="8"/>
      <c r="E21" s="25">
        <f>C21-D21</f>
        <v>47553</v>
      </c>
    </row>
    <row r="22" spans="1:13" ht="63" customHeight="1" x14ac:dyDescent="0.2">
      <c r="A22" s="37" t="s">
        <v>29</v>
      </c>
      <c r="B22" s="38"/>
      <c r="C22" s="8">
        <v>7703</v>
      </c>
      <c r="D22" s="8"/>
      <c r="E22" s="25">
        <f>C22-D22</f>
        <v>7703</v>
      </c>
    </row>
    <row r="23" spans="1:13" x14ac:dyDescent="0.2">
      <c r="A23" s="37" t="s">
        <v>10</v>
      </c>
      <c r="B23" s="38"/>
      <c r="C23" s="9"/>
      <c r="D23" s="8"/>
      <c r="E23" s="8"/>
    </row>
    <row r="24" spans="1:13" ht="15" customHeight="1" thickBot="1" x14ac:dyDescent="0.25">
      <c r="A24" s="39"/>
      <c r="B24" s="40"/>
      <c r="C24" s="10">
        <v>0</v>
      </c>
      <c r="D24" s="10">
        <v>0</v>
      </c>
      <c r="E24" s="10">
        <f t="shared" ref="E24" si="0">C24-D24</f>
        <v>0</v>
      </c>
    </row>
    <row r="25" spans="1:13" ht="15.75" thickTop="1" x14ac:dyDescent="0.2">
      <c r="A25" s="41" t="s">
        <v>0</v>
      </c>
      <c r="B25" s="42"/>
      <c r="C25" s="11">
        <f>SUM(C13:C24)</f>
        <v>514865</v>
      </c>
      <c r="D25" s="11">
        <f>SUM(D13:D24)</f>
        <v>0</v>
      </c>
      <c r="E25" s="11">
        <f>SUM(E13:E24)</f>
        <v>514865</v>
      </c>
    </row>
    <row r="26" spans="1:13" x14ac:dyDescent="0.2">
      <c r="B26" s="15"/>
      <c r="C26" s="15"/>
      <c r="D26" s="15"/>
      <c r="E26" s="15"/>
    </row>
    <row r="27" spans="1:13" ht="30" x14ac:dyDescent="0.2">
      <c r="A27" s="22" t="s">
        <v>20</v>
      </c>
      <c r="B27" s="23" t="s">
        <v>11</v>
      </c>
      <c r="C27" s="23" t="s">
        <v>13</v>
      </c>
      <c r="D27" s="23" t="s">
        <v>14</v>
      </c>
      <c r="E27" s="23" t="s">
        <v>15</v>
      </c>
    </row>
    <row r="28" spans="1:13" x14ac:dyDescent="0.25">
      <c r="A28" s="31" t="s">
        <v>16</v>
      </c>
      <c r="B28" s="29"/>
      <c r="C28" s="30">
        <v>0</v>
      </c>
      <c r="D28" s="30">
        <v>0</v>
      </c>
      <c r="E28" s="30">
        <v>0</v>
      </c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s="34" t="s">
        <v>17</v>
      </c>
      <c r="B29" s="32"/>
      <c r="C29" s="33">
        <v>0</v>
      </c>
      <c r="D29" s="33">
        <v>0</v>
      </c>
      <c r="E29" s="33">
        <v>0</v>
      </c>
    </row>
    <row r="30" spans="1:13" x14ac:dyDescent="0.25">
      <c r="A30" s="34" t="s">
        <v>18</v>
      </c>
      <c r="B30" s="32"/>
      <c r="C30" s="33"/>
      <c r="D30" s="33"/>
      <c r="E30" s="33"/>
    </row>
    <row r="31" spans="1:13" ht="30" x14ac:dyDescent="0.25">
      <c r="A31" s="15" t="s">
        <v>33</v>
      </c>
      <c r="B31" s="32" t="s">
        <v>31</v>
      </c>
      <c r="C31" s="33">
        <v>36000</v>
      </c>
      <c r="D31" s="33">
        <v>0</v>
      </c>
      <c r="E31" s="33">
        <f>C31</f>
        <v>36000</v>
      </c>
    </row>
    <row r="32" spans="1:13" ht="75" x14ac:dyDescent="0.25">
      <c r="A32" s="36" t="s">
        <v>30</v>
      </c>
      <c r="B32" s="35" t="s">
        <v>31</v>
      </c>
      <c r="C32" s="13">
        <v>143185</v>
      </c>
      <c r="D32" s="13"/>
      <c r="E32" s="13">
        <f>C32</f>
        <v>143185</v>
      </c>
    </row>
    <row r="33" spans="1:5" ht="45" x14ac:dyDescent="0.2">
      <c r="A33" s="24" t="s">
        <v>21</v>
      </c>
      <c r="B33" s="23" t="s">
        <v>12</v>
      </c>
      <c r="C33" s="23" t="s">
        <v>7</v>
      </c>
      <c r="D33" s="23" t="s">
        <v>14</v>
      </c>
      <c r="E33" s="23" t="s">
        <v>15</v>
      </c>
    </row>
    <row r="34" spans="1:5" x14ac:dyDescent="0.25">
      <c r="A34" s="14"/>
      <c r="B34" s="12"/>
      <c r="C34" s="13"/>
      <c r="D34" s="13">
        <v>0</v>
      </c>
      <c r="E34" s="13">
        <f t="shared" ref="E34" si="1">C34-D34</f>
        <v>0</v>
      </c>
    </row>
    <row r="35" spans="1:5" x14ac:dyDescent="0.2">
      <c r="B35" s="1"/>
      <c r="C35" s="1"/>
    </row>
    <row r="36" spans="1:5" x14ac:dyDescent="0.2">
      <c r="B36" s="1"/>
      <c r="C36" s="1"/>
    </row>
    <row r="37" spans="1:5" x14ac:dyDescent="0.2">
      <c r="B37" s="1"/>
      <c r="C37" s="1"/>
    </row>
    <row r="38" spans="1:5" x14ac:dyDescent="0.2">
      <c r="B38" s="1"/>
      <c r="C38" s="1"/>
    </row>
    <row r="39" spans="1:5" x14ac:dyDescent="0.2">
      <c r="B39" s="1"/>
      <c r="C39" s="1"/>
    </row>
    <row r="40" spans="1:5" x14ac:dyDescent="0.2">
      <c r="B40" s="1"/>
      <c r="C40" s="1"/>
    </row>
    <row r="41" spans="1:5" x14ac:dyDescent="0.2">
      <c r="B41" s="1"/>
      <c r="C41" s="1"/>
    </row>
    <row r="42" spans="1:5" x14ac:dyDescent="0.2">
      <c r="B42" s="1"/>
      <c r="C42" s="1"/>
    </row>
    <row r="43" spans="1:5" x14ac:dyDescent="0.2">
      <c r="B43" s="1"/>
      <c r="C43" s="1"/>
    </row>
    <row r="44" spans="1:5" x14ac:dyDescent="0.2">
      <c r="B44" s="1"/>
      <c r="C44" s="1"/>
    </row>
    <row r="45" spans="1:5" x14ac:dyDescent="0.2">
      <c r="B45" s="1"/>
      <c r="C45" s="1"/>
    </row>
    <row r="46" spans="1:5" x14ac:dyDescent="0.2">
      <c r="B46" s="1"/>
      <c r="C46" s="1"/>
    </row>
    <row r="47" spans="1:5" x14ac:dyDescent="0.2">
      <c r="B47" s="1"/>
      <c r="C47" s="1"/>
    </row>
    <row r="48" spans="1:5" x14ac:dyDescent="0.2">
      <c r="B48" s="1"/>
      <c r="C48" s="1"/>
    </row>
    <row r="49" spans="2:3" x14ac:dyDescent="0.2">
      <c r="B49" s="1"/>
      <c r="C49" s="1"/>
    </row>
    <row r="50" spans="2:3" x14ac:dyDescent="0.2">
      <c r="B50" s="1"/>
      <c r="C50" s="1"/>
    </row>
    <row r="51" spans="2:3" x14ac:dyDescent="0.2">
      <c r="B51" s="1"/>
      <c r="C51" s="1"/>
    </row>
    <row r="52" spans="2:3" x14ac:dyDescent="0.2">
      <c r="B52" s="1"/>
      <c r="C52" s="1"/>
    </row>
    <row r="53" spans="2:3" x14ac:dyDescent="0.2">
      <c r="B53" s="1"/>
      <c r="C53" s="1"/>
    </row>
    <row r="54" spans="2:3" x14ac:dyDescent="0.2">
      <c r="B54" s="1"/>
      <c r="C54" s="1"/>
    </row>
    <row r="55" spans="2:3" x14ac:dyDescent="0.2">
      <c r="B55" s="1"/>
      <c r="C55" s="1"/>
    </row>
    <row r="56" spans="2:3" x14ac:dyDescent="0.2">
      <c r="B56" s="1"/>
      <c r="C56" s="1"/>
    </row>
    <row r="57" spans="2:3" x14ac:dyDescent="0.2">
      <c r="B57" s="1"/>
      <c r="C57" s="1"/>
    </row>
    <row r="58" spans="2:3" x14ac:dyDescent="0.2">
      <c r="B58" s="1"/>
      <c r="C58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</sheetData>
  <mergeCells count="14">
    <mergeCell ref="A14:B14"/>
    <mergeCell ref="A18:B18"/>
    <mergeCell ref="A20:B20"/>
    <mergeCell ref="A21:B21"/>
    <mergeCell ref="A12:B12"/>
    <mergeCell ref="A13:B13"/>
    <mergeCell ref="A15:B15"/>
    <mergeCell ref="A16:B16"/>
    <mergeCell ref="A17:B17"/>
    <mergeCell ref="A23:B23"/>
    <mergeCell ref="A24:B24"/>
    <mergeCell ref="A25:B25"/>
    <mergeCell ref="A22:B22"/>
    <mergeCell ref="A19:B19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2019-04-15T16:58:58Z</cp:lastPrinted>
  <dcterms:created xsi:type="dcterms:W3CDTF">2001-02-08T10:40:59Z</dcterms:created>
  <dcterms:modified xsi:type="dcterms:W3CDTF">2019-05-09T00:09:10Z</dcterms:modified>
</cp:coreProperties>
</file>