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28800" windowHeight="11100"/>
  </bookViews>
  <sheets>
    <sheet name="Project Budget" sheetId="1" r:id="rId1"/>
  </sheets>
  <calcPr calcId="162913"/>
</workbook>
</file>

<file path=xl/calcChain.xml><?xml version="1.0" encoding="utf-8"?>
<calcChain xmlns="http://schemas.openxmlformats.org/spreadsheetml/2006/main">
  <c r="E13" i="1" l="1"/>
  <c r="E58" i="1" l="1"/>
  <c r="E55" i="1"/>
  <c r="E54" i="1"/>
  <c r="E53" i="1"/>
  <c r="D50" i="1"/>
  <c r="C50" i="1"/>
  <c r="E49" i="1"/>
  <c r="E48" i="1"/>
  <c r="E46" i="1"/>
  <c r="E44" i="1"/>
  <c r="E42" i="1"/>
  <c r="E40" i="1"/>
  <c r="E38" i="1"/>
  <c r="E36" i="1"/>
  <c r="E35" i="1"/>
  <c r="E33" i="1"/>
  <c r="E32" i="1"/>
  <c r="E31" i="1"/>
  <c r="E29" i="1"/>
  <c r="E50" i="1" l="1"/>
</calcChain>
</file>

<file path=xl/sharedStrings.xml><?xml version="1.0" encoding="utf-8"?>
<sst xmlns="http://schemas.openxmlformats.org/spreadsheetml/2006/main" count="61" uniqueCount="58">
  <si>
    <t>Attachment A: Project Budget Spreadsheet</t>
  </si>
  <si>
    <t>Environment and Natural Resources Trust Fund</t>
  </si>
  <si>
    <t>M.L. 2020 Budget Spreadsheet</t>
  </si>
  <si>
    <t>Legal Citation:</t>
  </si>
  <si>
    <r>
      <t xml:space="preserve">Project Manager: </t>
    </r>
    <r>
      <rPr>
        <sz val="11"/>
        <rFont val="Calibri"/>
        <family val="2"/>
      </rPr>
      <t>Lucinda Johnson</t>
    </r>
  </si>
  <si>
    <r>
      <t xml:space="preserve">Project Title: </t>
    </r>
    <r>
      <rPr>
        <sz val="11"/>
        <rFont val="Calibri"/>
        <family val="2"/>
      </rPr>
      <t xml:space="preserve"> Mobile Water Treatment Demonstration System for Sulfate Reduction</t>
    </r>
  </si>
  <si>
    <r>
      <t xml:space="preserve">Organization: </t>
    </r>
    <r>
      <rPr>
        <sz val="11"/>
        <rFont val="Calibri"/>
        <family val="2"/>
      </rPr>
      <t>Natural Resources Research Institute, University of Minnesota Duluth</t>
    </r>
  </si>
  <si>
    <r>
      <t xml:space="preserve">Project Budget: </t>
    </r>
    <r>
      <rPr>
        <sz val="11"/>
        <rFont val="Calibri"/>
        <family val="2"/>
      </rPr>
      <t>$838,401</t>
    </r>
  </si>
  <si>
    <r>
      <t xml:space="preserve">Project Length and Completion Date: </t>
    </r>
    <r>
      <rPr>
        <sz val="11"/>
        <rFont val="Calibri"/>
        <family val="2"/>
      </rPr>
      <t xml:space="preserve"> 2 years, July 1, 2020 - June 30, 2022</t>
    </r>
  </si>
  <si>
    <r>
      <t xml:space="preserve">Today's Date:  </t>
    </r>
    <r>
      <rPr>
        <sz val="11"/>
        <rFont val="Calibri"/>
        <family val="2"/>
      </rPr>
      <t>04/10/2019</t>
    </r>
  </si>
  <si>
    <t>ENVIRONMENT AND NATURAL RESOURCES TRUST FUND BUDGET</t>
  </si>
  <si>
    <t>Budget</t>
  </si>
  <si>
    <t>Amount Spent</t>
  </si>
  <si>
    <t xml:space="preserve">
Balance</t>
  </si>
  <si>
    <t>BUDGET ITEM</t>
  </si>
  <si>
    <t>Personnel (Wages and Benefits)</t>
  </si>
  <si>
    <t>Professional/Technical/Service Contracts</t>
  </si>
  <si>
    <t>Lucinda Johnson (PI, 2%, $161,769/year, 36% fringe)</t>
  </si>
  <si>
    <t>Equipment/Tools/Supplies</t>
  </si>
  <si>
    <t>George Hudak (Co-PI, 2%, $128,355/year, 36% fringe)</t>
  </si>
  <si>
    <t>Meijun Cai (Environmental Engineer, 15%, $66,992/year, 36% fringe)</t>
  </si>
  <si>
    <t>Capital Expenditures Over $5,000</t>
  </si>
  <si>
    <t>Shashi Rao (Metallurgical Engineer, 10%, $84,000/year, 36% fringe)</t>
  </si>
  <si>
    <t>Chan Lan Chun (Environmental Engineer, 0.75 summer month each year, $106,362/year, 36% fringe)</t>
  </si>
  <si>
    <t>Fee Title Acquisition</t>
  </si>
  <si>
    <t>Jerry Henneck (Water Quality Scientist, 25% first year, 50% second year, $60,237/year, 29.5% fringe)</t>
  </si>
  <si>
    <t>Process Engineer (50%, $70,000/year, 29.5% fringe)</t>
  </si>
  <si>
    <t>Adrian Hanson (Environmental Engineer, 0.5 summer month each year, $127,589/year, 36% fringe)</t>
  </si>
  <si>
    <t xml:space="preserve">Easement Acquisition </t>
  </si>
  <si>
    <t>R. Lee Penn (Chemist and mineralogist, 0.5 summer month each year, $134,032/year, 36% fringe)</t>
  </si>
  <si>
    <t>Nathan Johnson (Environmental Engineer, 0.5 summer month each year, $91,878/year, 36% fringe)</t>
  </si>
  <si>
    <t>Postdoc (100%, $55,000/year, 29.5% fringe)</t>
  </si>
  <si>
    <t>Professional Services for Acquisition</t>
  </si>
  <si>
    <t>Undergraduate student (4%, $24,960/year, 0% fringe)</t>
  </si>
  <si>
    <t>***Note that NRRI research staff salaries are largely sponsored by external (non-state) funding sources.</t>
  </si>
  <si>
    <t xml:space="preserve">Printing </t>
  </si>
  <si>
    <t>Travel expenses in Minnesota</t>
  </si>
  <si>
    <t>Consulting with PRO company</t>
  </si>
  <si>
    <t>Chemicals and lab supplies</t>
  </si>
  <si>
    <t>Materials for trailer based real time chemical analysis</t>
  </si>
  <si>
    <t>Other</t>
  </si>
  <si>
    <t>Materials for iron enhanced sulfide sequestrations</t>
  </si>
  <si>
    <t>Chemostat for bioreactor</t>
  </si>
  <si>
    <t>Trailer and treatment platform</t>
  </si>
  <si>
    <t>COLUMN TOTAL</t>
  </si>
  <si>
    <t xml:space="preserve">SOURCE AND USE OF OTHER FUNDS CONTRIBUTED TO THE PROJECT
</t>
  </si>
  <si>
    <t>Spent</t>
  </si>
  <si>
    <t>Balance</t>
  </si>
  <si>
    <t>Non-State:</t>
  </si>
  <si>
    <t>Sample collection and field test</t>
  </si>
  <si>
    <t xml:space="preserve">State: </t>
  </si>
  <si>
    <t>External lab analysis</t>
  </si>
  <si>
    <t xml:space="preserve">Other ENRTF APPROPRIATIONS AWARDED IN THE LAST SIX YEARS
</t>
  </si>
  <si>
    <t>Amount legally obligated but not yet spent</t>
  </si>
  <si>
    <t>DNA sequecying</t>
  </si>
  <si>
    <t>Status (secured or pending)</t>
  </si>
  <si>
    <t xml:space="preserve"> Budget</t>
  </si>
  <si>
    <t>In kind: $317,737 unrecovered 54% F&amp;A on MTDC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</si>
</sst>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7" x14ac:knownFonts="1">
    <font>
      <sz val="10"/>
      <color rgb="FF000000"/>
      <name val="Arial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10"/>
      <name val="Arial"/>
      <family val="2"/>
    </font>
    <font>
      <i/>
      <sz val="11"/>
      <name val="Calibri"/>
      <family val="2"/>
    </font>
    <font>
      <b/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3" borderId="7" xfId="0" applyFont="1" applyFill="1" applyBorder="1" applyAlignment="1">
      <alignment vertical="top" wrapText="1"/>
    </xf>
    <xf numFmtId="164" fontId="2" fillId="0" borderId="10" xfId="0" applyNumberFormat="1" applyFont="1" applyBorder="1" applyAlignment="1">
      <alignment horizontal="right" vertical="top" wrapText="1"/>
    </xf>
    <xf numFmtId="0" fontId="5" fillId="3" borderId="11" xfId="0" applyFont="1" applyFill="1" applyBorder="1" applyAlignment="1">
      <alignment vertical="top" wrapText="1"/>
    </xf>
    <xf numFmtId="164" fontId="2" fillId="3" borderId="10" xfId="0" applyNumberFormat="1" applyFont="1" applyFill="1" applyBorder="1" applyAlignment="1">
      <alignment horizontal="right" vertical="top" wrapText="1"/>
    </xf>
    <xf numFmtId="0" fontId="2" fillId="0" borderId="8" xfId="0" applyFont="1" applyBorder="1" applyAlignment="1">
      <alignment vertical="top" wrapText="1"/>
    </xf>
    <xf numFmtId="164" fontId="1" fillId="0" borderId="0" xfId="0" applyNumberFormat="1" applyFont="1" applyAlignment="1">
      <alignment vertical="top" wrapText="1"/>
    </xf>
    <xf numFmtId="0" fontId="6" fillId="3" borderId="0" xfId="0" applyFont="1" applyFill="1" applyAlignment="1"/>
    <xf numFmtId="0" fontId="2" fillId="0" borderId="10" xfId="0" applyFont="1" applyBorder="1" applyAlignment="1">
      <alignment vertical="top" wrapText="1"/>
    </xf>
    <xf numFmtId="164" fontId="2" fillId="4" borderId="10" xfId="0" applyNumberFormat="1" applyFont="1" applyFill="1" applyBorder="1" applyAlignment="1">
      <alignment horizontal="right" vertical="top" wrapText="1"/>
    </xf>
    <xf numFmtId="0" fontId="1" fillId="0" borderId="9" xfId="0" applyFont="1" applyBorder="1" applyAlignment="1">
      <alignment vertical="top" wrapText="1"/>
    </xf>
    <xf numFmtId="164" fontId="2" fillId="0" borderId="12" xfId="0" applyNumberFormat="1" applyFont="1" applyBorder="1" applyAlignment="1">
      <alignment horizontal="right" vertical="top" wrapText="1"/>
    </xf>
    <xf numFmtId="164" fontId="2" fillId="0" borderId="15" xfId="0" applyNumberFormat="1" applyFont="1" applyBorder="1" applyAlignment="1">
      <alignment horizontal="right" vertical="top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165" fontId="2" fillId="0" borderId="10" xfId="0" applyNumberFormat="1" applyFont="1" applyBorder="1"/>
    <xf numFmtId="165" fontId="2" fillId="0" borderId="10" xfId="0" applyNumberFormat="1" applyFont="1" applyBorder="1" applyAlignment="1">
      <alignment horizontal="right" vertical="top" wrapText="1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1" fillId="2" borderId="10" xfId="0" applyFont="1" applyFill="1" applyBorder="1" applyAlignment="1">
      <alignment vertical="center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vertical="top" wrapText="1"/>
    </xf>
    <xf numFmtId="0" fontId="1" fillId="0" borderId="10" xfId="0" applyFont="1" applyBorder="1" applyAlignment="1">
      <alignment wrapText="1"/>
    </xf>
    <xf numFmtId="165" fontId="2" fillId="0" borderId="10" xfId="0" applyNumberFormat="1" applyFont="1" applyBorder="1" applyAlignment="1">
      <alignment horizontal="right" vertical="top" wrapText="1"/>
    </xf>
    <xf numFmtId="0" fontId="2" fillId="0" borderId="0" xfId="0" applyFont="1"/>
    <xf numFmtId="0" fontId="2" fillId="0" borderId="10" xfId="0" applyFont="1" applyBorder="1"/>
    <xf numFmtId="0" fontId="1" fillId="0" borderId="8" xfId="0" applyFont="1" applyBorder="1" applyAlignment="1">
      <alignment vertical="top" wrapText="1"/>
    </xf>
    <xf numFmtId="0" fontId="4" fillId="0" borderId="9" xfId="0" applyFont="1" applyBorder="1"/>
    <xf numFmtId="0" fontId="5" fillId="0" borderId="8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4" fillId="0" borderId="19" xfId="0" applyFont="1" applyBorder="1"/>
    <xf numFmtId="0" fontId="1" fillId="0" borderId="13" xfId="0" applyFont="1" applyBorder="1" applyAlignment="1">
      <alignment vertical="top" wrapText="1"/>
    </xf>
    <xf numFmtId="0" fontId="4" fillId="0" borderId="14" xfId="0" applyFont="1" applyBorder="1"/>
    <xf numFmtId="0" fontId="2" fillId="0" borderId="8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171450</xdr:colOff>
      <xdr:row>0</xdr:row>
      <xdr:rowOff>133350</xdr:rowOff>
    </xdr:from>
    <xdr:ext cx="1352550" cy="942975"/>
    <xdr:pic>
      <xdr:nvPicPr>
        <xdr:cNvPr id="2" name="image1.jpg" descr="ENRTF Log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00"/>
    <pageSetUpPr fitToPage="1"/>
  </sheetPr>
  <dimension ref="A1:Y1001"/>
  <sheetViews>
    <sheetView tabSelected="1" topLeftCell="A37" workbookViewId="0">
      <selection activeCell="B64" sqref="B64"/>
    </sheetView>
  </sheetViews>
  <sheetFormatPr defaultColWidth="14.42578125" defaultRowHeight="15" customHeight="1" x14ac:dyDescent="0.2"/>
  <cols>
    <col min="1" max="1" width="68.5703125" customWidth="1"/>
    <col min="2" max="2" width="14.85546875" customWidth="1"/>
    <col min="3" max="3" width="14.42578125" customWidth="1"/>
    <col min="4" max="9" width="13.140625" customWidth="1"/>
    <col min="10" max="10" width="11.140625" customWidth="1"/>
    <col min="11" max="11" width="11.28515625" customWidth="1"/>
    <col min="12" max="25" width="7.85546875" customWidth="1"/>
  </cols>
  <sheetData>
    <row r="1" spans="1:25" ht="14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5" ht="14.25" customHeigh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"/>
      <c r="U2" s="3"/>
    </row>
    <row r="3" spans="1:25" ht="16.5" customHeight="1" x14ac:dyDescent="0.2">
      <c r="A3" s="1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"/>
      <c r="U3" s="3"/>
    </row>
    <row r="4" spans="1:25" ht="15.75" customHeight="1" x14ac:dyDescent="0.2">
      <c r="A4" s="3" t="s">
        <v>3</v>
      </c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"/>
      <c r="U4" s="1"/>
    </row>
    <row r="5" spans="1:25" ht="15.75" customHeight="1" x14ac:dyDescent="0.2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5" ht="15.75" customHeight="1" x14ac:dyDescent="0.2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5" ht="15.75" customHeight="1" x14ac:dyDescent="0.2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5" ht="15.75" customHeight="1" x14ac:dyDescent="0.2">
      <c r="A8" s="5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5" ht="15.75" customHeight="1" x14ac:dyDescent="0.2">
      <c r="A9" s="3" t="s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5.75" customHeight="1" x14ac:dyDescent="0.2">
      <c r="A10" s="3" t="s">
        <v>9</v>
      </c>
      <c r="B10" s="3"/>
      <c r="C10" s="3"/>
      <c r="D10" s="6"/>
      <c r="E10" s="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33" customHeight="1" x14ac:dyDescent="0.25">
      <c r="A11" s="7" t="s">
        <v>10</v>
      </c>
      <c r="B11" s="8"/>
      <c r="C11" s="9" t="s">
        <v>11</v>
      </c>
      <c r="D11" s="10" t="s">
        <v>12</v>
      </c>
      <c r="E11" s="9" t="s">
        <v>13</v>
      </c>
      <c r="F11" s="1"/>
      <c r="G11" s="1"/>
      <c r="H11" s="1"/>
      <c r="I11" s="1"/>
      <c r="J11" s="1"/>
      <c r="K11" s="1"/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4.25" customHeight="1" x14ac:dyDescent="0.2">
      <c r="A12" s="46" t="s">
        <v>14</v>
      </c>
      <c r="B12" s="47"/>
      <c r="C12" s="11"/>
      <c r="D12" s="12"/>
      <c r="E12" s="14"/>
      <c r="F12" s="1"/>
      <c r="G12" s="1"/>
      <c r="H12" s="1"/>
      <c r="I12" s="1"/>
      <c r="J12" s="1"/>
      <c r="K12" s="1"/>
      <c r="L12" s="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4.25" customHeight="1" x14ac:dyDescent="0.2">
      <c r="A13" s="38" t="s">
        <v>15</v>
      </c>
      <c r="B13" s="39"/>
      <c r="C13" s="13">
        <v>473751</v>
      </c>
      <c r="D13" s="15"/>
      <c r="E13" s="15">
        <f t="shared" ref="E13" si="0">C13-D13</f>
        <v>473751</v>
      </c>
      <c r="F13" s="1"/>
      <c r="G13" s="1"/>
      <c r="H13" s="1"/>
      <c r="I13" s="1"/>
      <c r="J13" s="1"/>
      <c r="K13" s="1"/>
      <c r="L13" s="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4.25" customHeight="1" x14ac:dyDescent="0.2">
      <c r="A14" s="45" t="s">
        <v>17</v>
      </c>
      <c r="B14" s="39"/>
      <c r="C14" s="13"/>
      <c r="D14" s="15"/>
      <c r="E14" s="15"/>
      <c r="F14" s="1"/>
      <c r="G14" s="1"/>
      <c r="H14" s="1"/>
      <c r="I14" s="1"/>
      <c r="J14" s="1"/>
      <c r="K14" s="1"/>
      <c r="L14" s="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4.25" customHeight="1" x14ac:dyDescent="0.2">
      <c r="A15" s="45" t="s">
        <v>19</v>
      </c>
      <c r="B15" s="39"/>
      <c r="C15" s="13"/>
      <c r="D15" s="15"/>
      <c r="E15" s="15"/>
      <c r="F15" s="1"/>
      <c r="G15" s="1"/>
      <c r="H15" s="1"/>
      <c r="I15" s="1"/>
      <c r="J15" s="1"/>
      <c r="K15" s="1"/>
      <c r="L15" s="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4.25" customHeight="1" x14ac:dyDescent="0.2">
      <c r="A16" s="45" t="s">
        <v>20</v>
      </c>
      <c r="B16" s="39"/>
      <c r="C16" s="13"/>
      <c r="D16" s="15"/>
      <c r="E16" s="15"/>
      <c r="F16" s="1"/>
      <c r="G16" s="1"/>
      <c r="H16" s="1"/>
      <c r="I16" s="1"/>
      <c r="J16" s="1"/>
      <c r="K16" s="1"/>
      <c r="L16" s="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25" customHeight="1" x14ac:dyDescent="0.2">
      <c r="A17" s="45" t="s">
        <v>22</v>
      </c>
      <c r="B17" s="39"/>
      <c r="C17" s="13"/>
      <c r="D17" s="15"/>
      <c r="E17" s="15"/>
      <c r="F17" s="1"/>
      <c r="G17" s="1"/>
      <c r="H17" s="1"/>
      <c r="I17" s="1"/>
      <c r="J17" s="1"/>
      <c r="K17" s="1"/>
      <c r="L17" s="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25" customHeight="1" x14ac:dyDescent="0.2">
      <c r="A18" s="45" t="s">
        <v>23</v>
      </c>
      <c r="B18" s="39"/>
      <c r="C18" s="13"/>
      <c r="D18" s="15"/>
      <c r="E18" s="15"/>
      <c r="F18" s="1"/>
      <c r="G18" s="17"/>
      <c r="H18" s="1"/>
      <c r="I18" s="1"/>
      <c r="J18" s="1"/>
      <c r="K18" s="1"/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.25" customHeight="1" x14ac:dyDescent="0.2">
      <c r="A19" s="45" t="s">
        <v>25</v>
      </c>
      <c r="B19" s="39"/>
      <c r="C19" s="13"/>
      <c r="D19" s="15"/>
      <c r="E19" s="15"/>
      <c r="F19" s="1"/>
      <c r="G19" s="17"/>
      <c r="H19" s="1"/>
      <c r="I19" s="1"/>
      <c r="J19" s="1"/>
      <c r="K19" s="1"/>
      <c r="L19" s="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25" customHeight="1" x14ac:dyDescent="0.2">
      <c r="A20" s="45" t="s">
        <v>26</v>
      </c>
      <c r="B20" s="39"/>
      <c r="C20" s="13"/>
      <c r="D20" s="15"/>
      <c r="E20" s="15"/>
      <c r="F20" s="1"/>
      <c r="G20" s="17"/>
      <c r="H20" s="1"/>
      <c r="I20" s="1"/>
      <c r="J20" s="1"/>
      <c r="K20" s="1"/>
      <c r="L20" s="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 x14ac:dyDescent="0.2">
      <c r="A21" s="45" t="s">
        <v>27</v>
      </c>
      <c r="B21" s="39"/>
      <c r="C21" s="13"/>
      <c r="D21" s="15"/>
      <c r="E21" s="15"/>
      <c r="F21" s="1"/>
      <c r="G21" s="17"/>
      <c r="H21" s="1"/>
      <c r="I21" s="1"/>
      <c r="J21" s="1"/>
      <c r="K21" s="1"/>
      <c r="L21" s="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 x14ac:dyDescent="0.2">
      <c r="A22" s="45" t="s">
        <v>29</v>
      </c>
      <c r="B22" s="39"/>
      <c r="C22" s="13"/>
      <c r="D22" s="15"/>
      <c r="E22" s="15"/>
      <c r="F22" s="1"/>
      <c r="G22" s="17"/>
      <c r="H22" s="1"/>
      <c r="I22" s="1"/>
      <c r="J22" s="1"/>
      <c r="K22" s="1"/>
      <c r="L22" s="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 x14ac:dyDescent="0.2">
      <c r="A23" s="45" t="s">
        <v>30</v>
      </c>
      <c r="B23" s="39"/>
      <c r="C23" s="13"/>
      <c r="D23" s="15"/>
      <c r="E23" s="15"/>
      <c r="F23" s="1"/>
      <c r="G23" s="17"/>
      <c r="H23" s="1"/>
      <c r="I23" s="1"/>
      <c r="J23" s="1"/>
      <c r="K23" s="1"/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 x14ac:dyDescent="0.2">
      <c r="A24" s="45" t="s">
        <v>31</v>
      </c>
      <c r="B24" s="39"/>
      <c r="C24" s="13"/>
      <c r="D24" s="15"/>
      <c r="E24" s="15"/>
      <c r="F24" s="1"/>
      <c r="G24" s="1"/>
      <c r="H24" s="17"/>
      <c r="I24" s="1"/>
      <c r="J24" s="1"/>
      <c r="K24" s="1"/>
      <c r="L24" s="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 x14ac:dyDescent="0.2">
      <c r="A25" s="45" t="s">
        <v>33</v>
      </c>
      <c r="B25" s="39"/>
      <c r="C25" s="13"/>
      <c r="D25" s="15"/>
      <c r="E25" s="15"/>
      <c r="F25" s="1"/>
      <c r="G25" s="1"/>
      <c r="H25" s="1"/>
      <c r="I25" s="1"/>
      <c r="J25" s="1"/>
      <c r="K25" s="1"/>
      <c r="L25" s="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 x14ac:dyDescent="0.2">
      <c r="A26" s="18" t="s">
        <v>34</v>
      </c>
      <c r="B26" s="19"/>
      <c r="C26" s="20"/>
      <c r="D26" s="20"/>
      <c r="E26" s="20"/>
      <c r="F26" s="17"/>
      <c r="G26" s="1"/>
      <c r="H26" s="1"/>
      <c r="I26" s="1"/>
      <c r="J26" s="1"/>
      <c r="K26" s="1"/>
      <c r="L26" s="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2">
      <c r="A27" s="45"/>
      <c r="B27" s="39"/>
      <c r="C27" s="20"/>
      <c r="D27" s="20"/>
      <c r="E27" s="20"/>
      <c r="F27" s="17"/>
      <c r="G27" s="1"/>
      <c r="H27" s="1"/>
      <c r="I27" s="1"/>
      <c r="J27" s="1"/>
      <c r="K27" s="1"/>
      <c r="L27" s="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 x14ac:dyDescent="0.2">
      <c r="A28" s="38" t="s">
        <v>16</v>
      </c>
      <c r="B28" s="39"/>
      <c r="C28" s="13"/>
      <c r="D28" s="13"/>
      <c r="E28" s="13"/>
      <c r="F28" s="1"/>
      <c r="G28" s="17"/>
      <c r="H28" s="1"/>
      <c r="I28" s="1"/>
      <c r="J28" s="1"/>
      <c r="K28" s="1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 x14ac:dyDescent="0.2">
      <c r="A29" s="45" t="s">
        <v>37</v>
      </c>
      <c r="B29" s="39"/>
      <c r="C29" s="13">
        <v>5950</v>
      </c>
      <c r="D29" s="13">
        <v>0</v>
      </c>
      <c r="E29" s="13">
        <f>C29-D29</f>
        <v>5950</v>
      </c>
      <c r="F29" s="1"/>
      <c r="G29" s="1"/>
      <c r="H29" s="1"/>
      <c r="I29" s="1"/>
      <c r="J29" s="1"/>
      <c r="K29" s="1"/>
      <c r="L29" s="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 x14ac:dyDescent="0.2">
      <c r="A30" s="38" t="s">
        <v>18</v>
      </c>
      <c r="B30" s="39"/>
      <c r="C30" s="13"/>
      <c r="D30" s="13"/>
      <c r="E30" s="13"/>
      <c r="F30" s="1"/>
      <c r="G30" s="1"/>
      <c r="H30" s="1"/>
      <c r="I30" s="1"/>
      <c r="J30" s="1"/>
      <c r="K30" s="1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 x14ac:dyDescent="0.2">
      <c r="A31" s="16" t="s">
        <v>38</v>
      </c>
      <c r="B31" s="21"/>
      <c r="C31" s="13">
        <v>37000</v>
      </c>
      <c r="D31" s="13">
        <v>0</v>
      </c>
      <c r="E31" s="13">
        <f t="shared" ref="E31:E33" si="1">C31-D31</f>
        <v>37000</v>
      </c>
      <c r="F31" s="1"/>
      <c r="G31" s="1"/>
      <c r="H31" s="1"/>
      <c r="I31" s="1"/>
      <c r="J31" s="1"/>
      <c r="K31" s="1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 x14ac:dyDescent="0.2">
      <c r="A32" s="16" t="s">
        <v>39</v>
      </c>
      <c r="B32" s="21"/>
      <c r="C32" s="13">
        <v>27000</v>
      </c>
      <c r="D32" s="13">
        <v>0</v>
      </c>
      <c r="E32" s="13">
        <f t="shared" si="1"/>
        <v>27000</v>
      </c>
      <c r="F32" s="1"/>
      <c r="G32" s="1"/>
      <c r="H32" s="1"/>
      <c r="I32" s="1"/>
      <c r="J32" s="1"/>
      <c r="K32" s="1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 x14ac:dyDescent="0.2">
      <c r="A33" s="16" t="s">
        <v>41</v>
      </c>
      <c r="B33" s="21"/>
      <c r="C33" s="13">
        <v>15000</v>
      </c>
      <c r="D33" s="13">
        <v>0</v>
      </c>
      <c r="E33" s="13">
        <f t="shared" si="1"/>
        <v>15000</v>
      </c>
      <c r="F33" s="1"/>
      <c r="G33" s="1"/>
      <c r="H33" s="1"/>
      <c r="I33" s="1"/>
      <c r="J33" s="1"/>
      <c r="K33" s="1"/>
      <c r="L33" s="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 x14ac:dyDescent="0.2">
      <c r="A34" s="38" t="s">
        <v>21</v>
      </c>
      <c r="B34" s="39"/>
      <c r="C34" s="13"/>
      <c r="D34" s="13"/>
      <c r="E34" s="13"/>
      <c r="F34" s="1"/>
      <c r="G34" s="1"/>
      <c r="H34" s="1"/>
      <c r="I34" s="1"/>
      <c r="J34" s="1"/>
      <c r="K34" s="1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 x14ac:dyDescent="0.2">
      <c r="A35" s="16" t="s">
        <v>42</v>
      </c>
      <c r="B35" s="21"/>
      <c r="C35" s="13">
        <v>100000</v>
      </c>
      <c r="D35" s="13">
        <v>0</v>
      </c>
      <c r="E35" s="13">
        <f t="shared" ref="E35:E36" si="2">C35-D35</f>
        <v>100000</v>
      </c>
      <c r="F35" s="1"/>
      <c r="G35" s="1"/>
      <c r="H35" s="1"/>
      <c r="I35" s="1"/>
      <c r="J35" s="1"/>
      <c r="K35" s="1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2">
      <c r="A36" s="16" t="s">
        <v>43</v>
      </c>
      <c r="B36" s="21"/>
      <c r="C36" s="13">
        <v>150000</v>
      </c>
      <c r="D36" s="13">
        <v>0</v>
      </c>
      <c r="E36" s="13">
        <f t="shared" si="2"/>
        <v>150000</v>
      </c>
      <c r="F36" s="1"/>
      <c r="G36" s="1"/>
      <c r="H36" s="1"/>
      <c r="I36" s="1"/>
      <c r="J36" s="1"/>
      <c r="K36" s="1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2">
      <c r="A37" s="38" t="s">
        <v>24</v>
      </c>
      <c r="B37" s="39"/>
      <c r="C37" s="13"/>
      <c r="D37" s="13"/>
      <c r="E37" s="1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2">
      <c r="A38" s="40"/>
      <c r="B38" s="39"/>
      <c r="C38" s="13">
        <v>0</v>
      </c>
      <c r="D38" s="13">
        <v>0</v>
      </c>
      <c r="E38" s="13">
        <f>C38-D38</f>
        <v>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2">
      <c r="A39" s="38" t="s">
        <v>28</v>
      </c>
      <c r="B39" s="39"/>
      <c r="C39" s="13"/>
      <c r="D39" s="13"/>
      <c r="E39" s="1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2">
      <c r="A40" s="40"/>
      <c r="B40" s="39"/>
      <c r="C40" s="13">
        <v>0</v>
      </c>
      <c r="D40" s="13">
        <v>0</v>
      </c>
      <c r="E40" s="13">
        <f>C40-D40</f>
        <v>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2">
      <c r="A41" s="38" t="s">
        <v>32</v>
      </c>
      <c r="B41" s="39"/>
      <c r="C41" s="13"/>
      <c r="D41" s="13"/>
      <c r="E41" s="1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2">
      <c r="A42" s="40"/>
      <c r="B42" s="39"/>
      <c r="C42" s="13">
        <v>0</v>
      </c>
      <c r="D42" s="13">
        <v>0</v>
      </c>
      <c r="E42" s="13">
        <f>C42-D42</f>
        <v>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2">
      <c r="A43" s="38" t="s">
        <v>35</v>
      </c>
      <c r="B43" s="39"/>
      <c r="C43" s="13"/>
      <c r="D43" s="13"/>
      <c r="E43" s="1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2">
      <c r="A44" s="40"/>
      <c r="B44" s="39"/>
      <c r="C44" s="13">
        <v>0</v>
      </c>
      <c r="D44" s="13">
        <v>0</v>
      </c>
      <c r="E44" s="13">
        <f>C44-D44</f>
        <v>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2">
      <c r="A45" s="38" t="s">
        <v>36</v>
      </c>
      <c r="B45" s="39"/>
      <c r="C45" s="13"/>
      <c r="D45" s="13"/>
      <c r="E45" s="13"/>
      <c r="F45" s="1"/>
      <c r="G45" s="1"/>
      <c r="H45" s="1"/>
      <c r="I45" s="1"/>
      <c r="J45" s="1"/>
      <c r="K45" s="1"/>
      <c r="L45" s="1"/>
      <c r="M45" s="1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2">
      <c r="A46" s="45" t="s">
        <v>49</v>
      </c>
      <c r="B46" s="39"/>
      <c r="C46" s="22">
        <v>15550</v>
      </c>
      <c r="D46" s="13">
        <v>0</v>
      </c>
      <c r="E46" s="13">
        <f>C46-D46</f>
        <v>15550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2">
      <c r="A47" s="38" t="s">
        <v>40</v>
      </c>
      <c r="B47" s="39"/>
      <c r="C47" s="22"/>
      <c r="D47" s="13"/>
      <c r="E47" s="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2">
      <c r="A48" s="29" t="s">
        <v>51</v>
      </c>
      <c r="B48" s="30"/>
      <c r="C48" s="32">
        <v>6150</v>
      </c>
      <c r="D48" s="32">
        <v>0</v>
      </c>
      <c r="E48" s="32">
        <f t="shared" ref="E48:E49" si="3">C48-D48</f>
        <v>6150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2">
      <c r="A49" s="41" t="s">
        <v>54</v>
      </c>
      <c r="B49" s="42"/>
      <c r="C49" s="32">
        <v>8000</v>
      </c>
      <c r="D49" s="32">
        <v>0</v>
      </c>
      <c r="E49" s="32">
        <f t="shared" si="3"/>
        <v>8000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2">
      <c r="A50" s="43" t="s">
        <v>44</v>
      </c>
      <c r="B50" s="44"/>
      <c r="C50" s="23">
        <f t="shared" ref="C50:E50" si="4">SUM(C13:C49)</f>
        <v>838401</v>
      </c>
      <c r="D50" s="23">
        <f t="shared" si="4"/>
        <v>0</v>
      </c>
      <c r="E50" s="23">
        <f t="shared" si="4"/>
        <v>838401</v>
      </c>
      <c r="F50" s="2"/>
      <c r="G50" s="3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2">
      <c r="A51" s="2"/>
      <c r="B51" s="19"/>
      <c r="C51" s="19"/>
      <c r="D51" s="19"/>
      <c r="E51" s="1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27.75" customHeight="1" x14ac:dyDescent="0.2">
      <c r="A52" s="24" t="s">
        <v>45</v>
      </c>
      <c r="B52" s="25" t="s">
        <v>55</v>
      </c>
      <c r="C52" s="25" t="s">
        <v>56</v>
      </c>
      <c r="D52" s="25" t="s">
        <v>46</v>
      </c>
      <c r="E52" s="25" t="s">
        <v>47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25">
      <c r="A53" s="26" t="s">
        <v>48</v>
      </c>
      <c r="B53" s="27"/>
      <c r="C53" s="28">
        <v>0</v>
      </c>
      <c r="D53" s="28">
        <v>0</v>
      </c>
      <c r="E53" s="28">
        <f t="shared" ref="E53:E55" si="5">C53-D53</f>
        <v>0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" customHeight="1" x14ac:dyDescent="0.25">
      <c r="A54" s="26" t="s">
        <v>50</v>
      </c>
      <c r="B54" s="27"/>
      <c r="C54" s="28">
        <v>0</v>
      </c>
      <c r="D54" s="28">
        <v>0</v>
      </c>
      <c r="E54" s="28">
        <f t="shared" si="5"/>
        <v>0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25">
      <c r="A55" s="34" t="s">
        <v>57</v>
      </c>
      <c r="B55" s="27"/>
      <c r="C55" s="35">
        <v>317737</v>
      </c>
      <c r="D55" s="28">
        <v>0</v>
      </c>
      <c r="E55" s="28">
        <f t="shared" si="5"/>
        <v>317737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25">
      <c r="A56" s="36"/>
      <c r="B56" s="37"/>
      <c r="C56" s="37"/>
      <c r="D56" s="37"/>
      <c r="E56" s="3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27.75" customHeight="1" x14ac:dyDescent="0.2">
      <c r="A57" s="31" t="s">
        <v>52</v>
      </c>
      <c r="B57" s="25" t="s">
        <v>53</v>
      </c>
      <c r="C57" s="25" t="s">
        <v>11</v>
      </c>
      <c r="D57" s="25" t="s">
        <v>46</v>
      </c>
      <c r="E57" s="25" t="s">
        <v>47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25">
      <c r="A58" s="26"/>
      <c r="B58" s="27"/>
      <c r="C58" s="28">
        <v>0</v>
      </c>
      <c r="D58" s="28">
        <v>0</v>
      </c>
      <c r="E58" s="28">
        <f>C58-D58</f>
        <v>0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4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4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4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4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4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4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4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4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4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4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4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4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4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4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4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4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4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4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4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4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4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4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4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4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4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4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4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4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4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4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4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4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4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4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4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4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4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4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4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"/>
    <row r="260" spans="1:25" ht="15.75" customHeight="1" x14ac:dyDescent="0.2"/>
    <row r="261" spans="1:25" ht="15.75" customHeight="1" x14ac:dyDescent="0.2"/>
    <row r="262" spans="1:25" ht="15.75" customHeight="1" x14ac:dyDescent="0.2"/>
    <row r="263" spans="1:25" ht="15.75" customHeight="1" x14ac:dyDescent="0.2"/>
    <row r="264" spans="1:25" ht="15.75" customHeight="1" x14ac:dyDescent="0.2"/>
    <row r="265" spans="1:25" ht="15.75" customHeight="1" x14ac:dyDescent="0.2"/>
    <row r="266" spans="1:25" ht="15.75" customHeight="1" x14ac:dyDescent="0.2"/>
    <row r="267" spans="1:25" ht="15.75" customHeight="1" x14ac:dyDescent="0.2"/>
    <row r="268" spans="1:25" ht="15.75" customHeight="1" x14ac:dyDescent="0.2"/>
    <row r="269" spans="1:25" ht="15.75" customHeight="1" x14ac:dyDescent="0.2"/>
    <row r="270" spans="1:25" ht="15.75" customHeight="1" x14ac:dyDescent="0.2"/>
    <row r="271" spans="1:25" ht="15.75" customHeight="1" x14ac:dyDescent="0.2"/>
    <row r="272" spans="1:25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32">
    <mergeCell ref="A25:B25"/>
    <mergeCell ref="A29:B29"/>
    <mergeCell ref="A27:B27"/>
    <mergeCell ref="A28:B28"/>
    <mergeCell ref="A30:B30"/>
    <mergeCell ref="A12:B12"/>
    <mergeCell ref="A13:B13"/>
    <mergeCell ref="A15:B15"/>
    <mergeCell ref="A16:B16"/>
    <mergeCell ref="A17:B17"/>
    <mergeCell ref="A14:B14"/>
    <mergeCell ref="A50:B50"/>
    <mergeCell ref="A46:B46"/>
    <mergeCell ref="A41:B41"/>
    <mergeCell ref="A42:B42"/>
    <mergeCell ref="A18:B18"/>
    <mergeCell ref="A19:B19"/>
    <mergeCell ref="A20:B20"/>
    <mergeCell ref="A21:B21"/>
    <mergeCell ref="A22:B22"/>
    <mergeCell ref="A23:B23"/>
    <mergeCell ref="A24:B24"/>
    <mergeCell ref="A37:B37"/>
    <mergeCell ref="A34:B34"/>
    <mergeCell ref="A39:B39"/>
    <mergeCell ref="A40:B40"/>
    <mergeCell ref="A38:B38"/>
    <mergeCell ref="A43:B43"/>
    <mergeCell ref="A44:B44"/>
    <mergeCell ref="A45:B45"/>
    <mergeCell ref="A47:B47"/>
    <mergeCell ref="A49:B49"/>
  </mergeCells>
  <pageMargins left="0.5" right="0.5" top="0.5" bottom="0.5" header="0" footer="0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 Schwenke</dc:creator>
  <cp:lastModifiedBy>Diana Griffith</cp:lastModifiedBy>
  <cp:lastPrinted>2019-04-14T21:33:29Z</cp:lastPrinted>
  <dcterms:created xsi:type="dcterms:W3CDTF">2019-04-11T15:26:06Z</dcterms:created>
  <dcterms:modified xsi:type="dcterms:W3CDTF">2019-05-09T00:26:28Z</dcterms:modified>
</cp:coreProperties>
</file>