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Budget'!$A$1:$E$56</definedName>
  </definedNames>
  <calcPr calcId="162913" concurrentCalc="0"/>
</workbook>
</file>

<file path=xl/calcChain.xml><?xml version="1.0" encoding="utf-8"?>
<calcChain xmlns="http://schemas.openxmlformats.org/spreadsheetml/2006/main">
  <c r="C25" i="1" l="1"/>
  <c r="C24" i="1"/>
  <c r="C23" i="1"/>
  <c r="E56" i="1"/>
  <c r="E53" i="1"/>
  <c r="E52" i="1"/>
  <c r="E47" i="1"/>
  <c r="E51" i="1"/>
  <c r="D48" i="1"/>
  <c r="C48" i="1"/>
  <c r="E45" i="1"/>
  <c r="E42" i="1"/>
  <c r="E40" i="1"/>
  <c r="E38" i="1"/>
  <c r="E36" i="1"/>
  <c r="E34" i="1"/>
  <c r="E31" i="1"/>
  <c r="E21" i="1"/>
  <c r="E48" i="1"/>
</calcChain>
</file>

<file path=xl/sharedStrings.xml><?xml version="1.0" encoding="utf-8"?>
<sst xmlns="http://schemas.openxmlformats.org/spreadsheetml/2006/main" count="57" uniqueCount="53">
  <si>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</si>
  <si>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</si>
  <si>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</si>
  <si>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</si>
  <si>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</si>
  <si>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</si>
  <si>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</si>
  <si>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</si>
  <si>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</si>
  <si>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</si>
  <si>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</si>
  <si>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</si>
  <si>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</si>
  <si>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</si>
  <si>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</si>
  <si>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</si>
  <si>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</si>
  <si>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</si>
  <si>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</si>
  <si>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</si>
  <si>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</si>
  <si>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</si>
  <si>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</si>
  <si>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</si>
  <si>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</si>
  <si>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</si>
  <si>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</si>
  <si>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</si>
  <si>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</si>
  <si>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Weather station for monitoring weather conditions and snowfall ($5000 each x 5 sites)</t>
  </si>
  <si>
    <t>Soil moisture and temperature sensors (3 per site x 5 sites x $1700 each)</t>
  </si>
  <si>
    <t>Data loggers for recording data + solar panels and batteries for powering stations ($2200 each x 3 per site x 5 sites)</t>
  </si>
  <si>
    <t>Field and lab computers for recording data (2 x $750 each)</t>
  </si>
  <si>
    <t>Secured</t>
  </si>
  <si>
    <t>N/A</t>
  </si>
  <si>
    <t>Soil augers (1 sand and 1 clay bucket) for installing equipment ($500 each x 2)</t>
  </si>
  <si>
    <t>Field consumables (flagging, notebooks, extra sensor parts and batteries) - $250/year x 4 project years</t>
  </si>
  <si>
    <t>General lab consumables (glass vials, parafilm, label tape, standards) at $1000/year for 4 project years</t>
  </si>
  <si>
    <t>Sample costs for O and H isotopes. $7/sample x 600 samples (150/year x 4 years).</t>
  </si>
  <si>
    <t>Project Manager: Dr. Salli F Dymond</t>
  </si>
  <si>
    <t>Project Title:  Timing is everything: When is groundwater in MN recharged?</t>
  </si>
  <si>
    <t>Organization: University of Minnesota Duluth</t>
  </si>
  <si>
    <t>Project Length and Completion Date:  4 years (July 1, 2020 - June 30, 2024)</t>
  </si>
  <si>
    <t>Today's Date:  April 5, 2019</t>
  </si>
  <si>
    <t>University of Minnesota Duluth Assistant Professor summer salary (76% salary, 24% benefits); 16.5% FTE for years 1 and 2, 8% FTE for years 3 and 4 (total fringe + salary = $72,515)</t>
  </si>
  <si>
    <t>University of Minnesota Duluth Associate Professor summer salary (76% salary, 24% benefits); 16.5% FTE for years 3 and 4 (total fringe + salary = $63,525)</t>
  </si>
  <si>
    <t>Project Budget: $520,164</t>
  </si>
  <si>
    <t>UMD Graduate research assistant to collect, analyze, and evaluate field data. Salary (60% salary, 40% benefits); 63% FTE in years 1-3; 25% FTE in year 4;  (total fringe + salary = $160,155)</t>
  </si>
  <si>
    <t>One part-time research technician to assist with school-year field sampling, engineering, and laboratory analyses (77% salary, 23% benefits); 25% FTE years 1-3; 16% FTE in year 4 (total fringe + salary = $53,371)</t>
  </si>
  <si>
    <t>2 undergraduate students to collect, analyze, and assist with data collection for 4 summers of the project (100% salary); 2 students at 25% FTE each years 1-3; 1 student at 25% FTE in year 4; (total salary = $46,148)</t>
  </si>
  <si>
    <t>Field Materials (PVC pipe, screens, pea gravel - $300 each) and pressure transducers ($550 each) for shallow and deep groundwater monitoring (3 per site x 5 sites)</t>
  </si>
  <si>
    <t>Travel for mileage (75%) and lodging (25%) within Minnesota for researchers, students, and technicians to monitor the 3 projects sites (located in Northern, Central, and Southern MN) throughout the year. A large amount of travel will be required due to the spread of research sites across the state and the need to visit them multiple times per year. Approximately 10 site visits per year planned. Where possible, loding will occur at provided bunkhouses or in campgrounds. Travel reimbursement will follow University of Minnesota protocols.</t>
  </si>
  <si>
    <r>
      <t xml:space="preserve">In kind: </t>
    </r>
    <r>
      <rPr>
        <sz val="11"/>
        <rFont val="Calibri"/>
        <family val="2"/>
        <scheme val="minor"/>
      </rPr>
      <t>University Overhead (54% MTDC); MTDC base = $447,194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</si>
</sst>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409]* #,##0_);_([$$-409]* \(#,##0\);_([$$-409]* &quot;-&quot;??_);_(@_)"/>
    <numFmt numFmtId="165" formatCode="_(&quot;$&quot;* #,##0_);_(&quot;$&quot;* \(#,##0\);_(&quot;$&quot;* &quot;-&quot;??_);_(@_)"/>
    <numFmt numFmtId="166" formatCode="_([$$-409]* #,##0.00_);_([$$-409]* \(#,##0.00\);_([$$-409]*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3">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0" xfId="0" applyFont="1" applyFill="1" applyAlignment="1">
      <alignment vertical="center"/>
    </xf>
    <xf numFmtId="166" fontId="3" fillId="4" borderId="3" xfId="0" applyNumberFormat="1" applyFont="1" applyFill="1" applyBorder="1" applyAlignment="1">
      <alignment horizontal="right" vertical="top" wrapText="1"/>
    </xf>
    <xf numFmtId="0" fontId="3" fillId="0" borderId="12"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700"/>
  <sheetViews>
    <sheetView tabSelected="1" view="pageBreakPreview" topLeftCell="A23" zoomScaleNormal="100" zoomScaleSheetLayoutView="100" zoomScalePageLayoutView="70" workbookViewId="0">
      <selection activeCell="A33" sqref="A33:B33"/>
    </sheetView>
  </sheetViews>
  <sheetFormatPr defaultColWidth="7.85546875" defaultRowHeight="15" x14ac:dyDescent="0.2"/>
  <cols>
    <col min="1" max="1" width="68.5703125" style="1" customWidth="1"/>
    <col min="2" max="2" width="14.85546875" style="9" customWidth="1"/>
    <col min="3" max="3" width="14.42578125" style="10" customWidth="1"/>
    <col min="4" max="9" width="13.140625" style="1" customWidth="1"/>
    <col min="10" max="10" width="11.140625" style="1" customWidth="1"/>
    <col min="11" max="11" width="11.28515625" style="1" customWidth="1"/>
    <col min="12" max="16384" width="7.85546875" style="1"/>
  </cols>
  <sheetData>
    <row r="1" spans="1:19" x14ac:dyDescent="0.2">
      <c r="A1" s="7" t="s">
        <v>28</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25</v>
      </c>
      <c r="B3" s="4"/>
      <c r="C3" s="4"/>
      <c r="D3" s="3"/>
      <c r="E3" s="3"/>
      <c r="F3" s="3"/>
      <c r="G3" s="3"/>
      <c r="H3" s="3"/>
      <c r="I3" s="3"/>
      <c r="J3" s="3"/>
      <c r="K3" s="3"/>
      <c r="L3" s="3"/>
      <c r="M3" s="3"/>
      <c r="N3" s="3"/>
      <c r="O3" s="3"/>
      <c r="P3" s="3"/>
      <c r="Q3" s="3"/>
      <c r="R3" s="3"/>
      <c r="S3" s="3"/>
    </row>
    <row r="4" spans="1:19" s="7" customFormat="1" ht="16.149999999999999" customHeight="1" x14ac:dyDescent="0.2">
      <c r="A4" s="11" t="s">
        <v>9</v>
      </c>
      <c r="B4" s="8"/>
      <c r="C4" s="8"/>
      <c r="D4" s="1"/>
      <c r="E4" s="1"/>
      <c r="F4" s="1"/>
      <c r="G4" s="1"/>
      <c r="H4" s="1"/>
      <c r="I4" s="1"/>
      <c r="J4" s="1"/>
      <c r="K4" s="1"/>
      <c r="L4" s="1"/>
      <c r="M4" s="1"/>
      <c r="N4" s="1"/>
      <c r="O4" s="1"/>
      <c r="P4" s="1"/>
      <c r="Q4" s="1"/>
      <c r="R4" s="1"/>
      <c r="S4" s="1"/>
    </row>
    <row r="5" spans="1:19" s="5" customFormat="1" ht="16.149999999999999" customHeight="1" x14ac:dyDescent="0.2">
      <c r="A5" s="5" t="s">
        <v>39</v>
      </c>
      <c r="B5" s="6"/>
      <c r="C5" s="6"/>
    </row>
    <row r="6" spans="1:19" s="5" customFormat="1" ht="16.149999999999999" customHeight="1" x14ac:dyDescent="0.2">
      <c r="A6" s="5" t="s">
        <v>40</v>
      </c>
      <c r="B6" s="6"/>
      <c r="C6" s="6"/>
    </row>
    <row r="7" spans="1:19" s="5" customFormat="1" ht="16.149999999999999" customHeight="1" x14ac:dyDescent="0.2">
      <c r="A7" s="5" t="s">
        <v>41</v>
      </c>
      <c r="B7" s="6"/>
      <c r="C7" s="6"/>
    </row>
    <row r="8" spans="1:19" s="5" customFormat="1" ht="16.149999999999999" customHeight="1" x14ac:dyDescent="0.2">
      <c r="A8" s="35" t="s">
        <v>46</v>
      </c>
      <c r="B8" s="6"/>
      <c r="C8" s="6"/>
    </row>
    <row r="9" spans="1:19" s="3" customFormat="1" ht="16.149999999999999" customHeight="1" x14ac:dyDescent="0.2">
      <c r="A9" s="5" t="s">
        <v>42</v>
      </c>
      <c r="B9" s="6"/>
      <c r="C9" s="6"/>
      <c r="D9" s="5"/>
      <c r="E9" s="5"/>
      <c r="F9" s="5"/>
      <c r="G9" s="5"/>
      <c r="H9" s="5"/>
      <c r="I9" s="5"/>
      <c r="J9" s="5"/>
      <c r="K9" s="5"/>
    </row>
    <row r="10" spans="1:19" s="5" customFormat="1" ht="16.149999999999999" customHeight="1" x14ac:dyDescent="0.2">
      <c r="A10" s="11" t="s">
        <v>43</v>
      </c>
      <c r="B10" s="6"/>
      <c r="C10" s="6"/>
      <c r="D10" s="22"/>
      <c r="E10" s="22"/>
    </row>
    <row r="11" spans="1:19" ht="33.6" customHeight="1" thickBot="1" x14ac:dyDescent="0.3">
      <c r="A11" s="26" t="s">
        <v>3</v>
      </c>
      <c r="B11" s="27"/>
      <c r="C11" s="25" t="s">
        <v>10</v>
      </c>
      <c r="D11" s="24" t="s">
        <v>2</v>
      </c>
      <c r="E11" s="25" t="s">
        <v>11</v>
      </c>
      <c r="F11" s="7"/>
      <c r="G11" s="7"/>
      <c r="H11" s="7"/>
      <c r="I11" s="7"/>
      <c r="J11" s="7"/>
      <c r="K11" s="7"/>
      <c r="L11" s="7"/>
    </row>
    <row r="12" spans="1:19" ht="15.75" thickTop="1" x14ac:dyDescent="0.2">
      <c r="A12" s="39" t="s">
        <v>1</v>
      </c>
      <c r="B12" s="40"/>
      <c r="C12" s="21"/>
      <c r="D12" s="33"/>
      <c r="E12" s="34"/>
      <c r="F12" s="7"/>
      <c r="G12" s="7"/>
      <c r="H12" s="7"/>
      <c r="I12" s="7"/>
      <c r="J12" s="7"/>
      <c r="K12" s="7"/>
      <c r="L12" s="7"/>
    </row>
    <row r="13" spans="1:19" x14ac:dyDescent="0.2">
      <c r="A13" s="41" t="s">
        <v>4</v>
      </c>
      <c r="B13" s="42"/>
      <c r="C13" s="13">
        <v>395714</v>
      </c>
      <c r="D13" s="31">
        <v>0</v>
      </c>
      <c r="E13" s="31"/>
      <c r="F13" s="8"/>
      <c r="G13" s="8"/>
      <c r="H13" s="8"/>
      <c r="I13" s="8"/>
      <c r="J13" s="8"/>
      <c r="K13" s="8"/>
      <c r="L13" s="8"/>
      <c r="M13" s="2"/>
    </row>
    <row r="14" spans="1:19" ht="33.75" customHeight="1" x14ac:dyDescent="0.2">
      <c r="A14" s="45" t="s">
        <v>44</v>
      </c>
      <c r="B14" s="46"/>
      <c r="C14" s="13">
        <v>0</v>
      </c>
      <c r="D14" s="31"/>
      <c r="E14" s="36"/>
      <c r="F14" s="8"/>
      <c r="G14" s="8"/>
      <c r="H14" s="8"/>
      <c r="I14" s="8"/>
      <c r="J14" s="8"/>
      <c r="K14" s="8"/>
      <c r="L14" s="8"/>
      <c r="M14" s="2"/>
    </row>
    <row r="15" spans="1:19" ht="33" customHeight="1" x14ac:dyDescent="0.2">
      <c r="A15" s="45" t="s">
        <v>45</v>
      </c>
      <c r="B15" s="46"/>
      <c r="C15" s="13">
        <v>0</v>
      </c>
      <c r="D15" s="31"/>
      <c r="E15" s="31"/>
      <c r="F15" s="8"/>
      <c r="G15" s="8"/>
      <c r="H15" s="8"/>
      <c r="I15" s="8"/>
      <c r="J15" s="8"/>
      <c r="K15" s="8"/>
      <c r="L15" s="8"/>
      <c r="M15" s="2"/>
    </row>
    <row r="16" spans="1:19" ht="33" customHeight="1" x14ac:dyDescent="0.2">
      <c r="A16" s="45" t="s">
        <v>47</v>
      </c>
      <c r="B16" s="46"/>
      <c r="C16" s="13"/>
      <c r="D16" s="31"/>
      <c r="E16" s="31"/>
      <c r="F16" s="8"/>
      <c r="G16" s="8"/>
      <c r="H16" s="8"/>
      <c r="I16" s="8"/>
      <c r="J16" s="8"/>
      <c r="K16" s="8"/>
      <c r="L16" s="8"/>
      <c r="M16" s="2"/>
    </row>
    <row r="17" spans="1:13" ht="45" customHeight="1" x14ac:dyDescent="0.2">
      <c r="A17" s="45" t="s">
        <v>48</v>
      </c>
      <c r="B17" s="46"/>
      <c r="C17" s="13"/>
      <c r="D17" s="31"/>
      <c r="E17" s="31"/>
      <c r="F17" s="8"/>
      <c r="G17" s="8"/>
      <c r="H17" s="8"/>
      <c r="I17" s="8"/>
      <c r="J17" s="8"/>
      <c r="K17" s="8"/>
      <c r="L17" s="8"/>
      <c r="M17" s="2"/>
    </row>
    <row r="18" spans="1:13" ht="45" customHeight="1" x14ac:dyDescent="0.2">
      <c r="A18" s="45" t="s">
        <v>49</v>
      </c>
      <c r="B18" s="46"/>
      <c r="C18" s="13"/>
      <c r="D18" s="31"/>
      <c r="E18" s="31"/>
      <c r="F18" s="8"/>
      <c r="G18" s="8"/>
      <c r="H18" s="8"/>
      <c r="I18" s="8"/>
      <c r="J18" s="8"/>
      <c r="K18" s="8"/>
      <c r="L18" s="8"/>
      <c r="M18" s="2"/>
    </row>
    <row r="19" spans="1:13" x14ac:dyDescent="0.2">
      <c r="A19" s="43"/>
      <c r="B19" s="44"/>
      <c r="C19" s="32"/>
      <c r="D19" s="32"/>
      <c r="E19" s="32"/>
      <c r="F19" s="8"/>
      <c r="G19" s="8"/>
      <c r="H19" s="8"/>
      <c r="I19" s="8"/>
      <c r="J19" s="8"/>
      <c r="K19" s="8"/>
      <c r="L19" s="8"/>
      <c r="M19" s="2"/>
    </row>
    <row r="20" spans="1:13" x14ac:dyDescent="0.2">
      <c r="A20" s="41" t="s">
        <v>5</v>
      </c>
      <c r="B20" s="42"/>
      <c r="C20" s="13"/>
      <c r="D20" s="13"/>
      <c r="E20" s="13"/>
      <c r="F20" s="8"/>
      <c r="G20" s="8"/>
      <c r="H20" s="8"/>
      <c r="I20" s="8"/>
      <c r="J20" s="8"/>
      <c r="K20" s="8"/>
      <c r="L20" s="8"/>
      <c r="M20" s="2"/>
    </row>
    <row r="21" spans="1:13" x14ac:dyDescent="0.2">
      <c r="A21" s="43"/>
      <c r="B21" s="44"/>
      <c r="C21" s="13">
        <v>0</v>
      </c>
      <c r="D21" s="13">
        <v>0</v>
      </c>
      <c r="E21" s="13">
        <f t="shared" ref="E21" si="0">C21-D21</f>
        <v>0</v>
      </c>
      <c r="F21" s="8"/>
      <c r="G21" s="8"/>
      <c r="H21" s="8"/>
      <c r="I21" s="8"/>
      <c r="J21" s="8"/>
      <c r="K21" s="8"/>
      <c r="L21" s="8"/>
      <c r="M21" s="2"/>
    </row>
    <row r="22" spans="1:13" x14ac:dyDescent="0.2">
      <c r="A22" s="41" t="s">
        <v>6</v>
      </c>
      <c r="B22" s="42"/>
      <c r="C22" s="13"/>
      <c r="D22" s="13"/>
      <c r="E22" s="13"/>
      <c r="F22" s="8"/>
      <c r="G22" s="8"/>
      <c r="H22" s="8"/>
      <c r="I22" s="8"/>
      <c r="J22" s="8"/>
      <c r="K22" s="8"/>
      <c r="L22" s="8"/>
      <c r="M22" s="2"/>
    </row>
    <row r="23" spans="1:13" x14ac:dyDescent="0.2">
      <c r="A23" s="37" t="s">
        <v>30</v>
      </c>
      <c r="B23" s="38"/>
      <c r="C23" s="13">
        <f>3*5*1700</f>
        <v>25500</v>
      </c>
      <c r="D23" s="13"/>
      <c r="E23" s="13"/>
      <c r="F23" s="8"/>
      <c r="G23" s="8"/>
      <c r="H23" s="8"/>
      <c r="I23" s="8"/>
      <c r="J23" s="8"/>
      <c r="K23" s="8"/>
      <c r="L23" s="8"/>
      <c r="M23" s="2"/>
    </row>
    <row r="24" spans="1:13" ht="30" customHeight="1" x14ac:dyDescent="0.2">
      <c r="A24" s="45" t="s">
        <v>31</v>
      </c>
      <c r="B24" s="46"/>
      <c r="C24" s="13">
        <f>2200*3*5</f>
        <v>33000</v>
      </c>
      <c r="D24" s="13"/>
      <c r="E24" s="13"/>
      <c r="F24" s="8"/>
      <c r="G24" s="8"/>
      <c r="H24" s="8"/>
      <c r="I24" s="8"/>
      <c r="J24" s="8"/>
      <c r="K24" s="8"/>
      <c r="L24" s="8"/>
      <c r="M24" s="2"/>
    </row>
    <row r="25" spans="1:13" ht="31.5" customHeight="1" x14ac:dyDescent="0.2">
      <c r="A25" s="45" t="s">
        <v>50</v>
      </c>
      <c r="B25" s="46"/>
      <c r="C25" s="13">
        <f>(300+550)*3*5</f>
        <v>12750</v>
      </c>
      <c r="D25" s="13"/>
      <c r="E25" s="13"/>
      <c r="F25" s="8"/>
      <c r="G25" s="8"/>
      <c r="H25" s="8"/>
      <c r="I25" s="8"/>
      <c r="J25" s="8"/>
      <c r="K25" s="8"/>
      <c r="L25" s="8"/>
      <c r="M25" s="2"/>
    </row>
    <row r="26" spans="1:13" ht="18.75" customHeight="1" x14ac:dyDescent="0.2">
      <c r="A26" s="45" t="s">
        <v>35</v>
      </c>
      <c r="B26" s="46"/>
      <c r="C26" s="13">
        <v>1000</v>
      </c>
      <c r="D26" s="13"/>
      <c r="E26" s="13"/>
      <c r="F26" s="8"/>
      <c r="G26" s="8"/>
      <c r="H26" s="8"/>
      <c r="I26" s="8"/>
      <c r="J26" s="8"/>
      <c r="K26" s="8"/>
      <c r="L26" s="8"/>
      <c r="M26" s="2"/>
    </row>
    <row r="27" spans="1:13" x14ac:dyDescent="0.2">
      <c r="A27" s="45" t="s">
        <v>32</v>
      </c>
      <c r="B27" s="46"/>
      <c r="C27" s="13">
        <v>1500</v>
      </c>
      <c r="D27" s="13"/>
      <c r="E27" s="13"/>
      <c r="F27" s="8"/>
      <c r="G27" s="8"/>
      <c r="H27" s="8"/>
      <c r="I27" s="8"/>
      <c r="J27" s="8"/>
      <c r="K27" s="8"/>
      <c r="L27" s="8"/>
      <c r="M27" s="2"/>
    </row>
    <row r="28" spans="1:13" ht="30" customHeight="1" x14ac:dyDescent="0.2">
      <c r="A28" s="45" t="s">
        <v>36</v>
      </c>
      <c r="B28" s="46"/>
      <c r="C28" s="13">
        <v>1000</v>
      </c>
      <c r="D28" s="13"/>
      <c r="E28" s="13"/>
      <c r="F28" s="8"/>
      <c r="G28" s="8"/>
      <c r="H28" s="8"/>
      <c r="I28" s="8"/>
      <c r="J28" s="8"/>
      <c r="K28" s="8"/>
      <c r="L28" s="8"/>
      <c r="M28" s="2"/>
    </row>
    <row r="29" spans="1:13" ht="30" customHeight="1" x14ac:dyDescent="0.2">
      <c r="A29" s="45" t="s">
        <v>37</v>
      </c>
      <c r="B29" s="46"/>
      <c r="C29" s="13">
        <v>4000</v>
      </c>
      <c r="D29" s="13"/>
      <c r="E29" s="13"/>
      <c r="F29" s="8"/>
      <c r="G29" s="8"/>
      <c r="H29" s="8"/>
      <c r="I29" s="8"/>
      <c r="J29" s="8"/>
      <c r="K29" s="8"/>
      <c r="L29" s="8"/>
      <c r="M29" s="2"/>
    </row>
    <row r="30" spans="1:13" ht="18" customHeight="1" x14ac:dyDescent="0.2">
      <c r="A30" s="45" t="s">
        <v>38</v>
      </c>
      <c r="B30" s="46"/>
      <c r="C30" s="13">
        <v>4200</v>
      </c>
      <c r="D30" s="13"/>
      <c r="E30" s="13"/>
      <c r="F30" s="8"/>
      <c r="G30" s="8"/>
      <c r="H30" s="8"/>
      <c r="I30" s="8"/>
      <c r="J30" s="8"/>
      <c r="K30" s="8"/>
      <c r="L30" s="8"/>
      <c r="M30" s="2"/>
    </row>
    <row r="31" spans="1:13" x14ac:dyDescent="0.2">
      <c r="A31" s="41"/>
      <c r="B31" s="42"/>
      <c r="C31" s="13">
        <v>0</v>
      </c>
      <c r="D31" s="13">
        <v>0</v>
      </c>
      <c r="E31" s="13">
        <f t="shared" ref="E31" si="1">C31-D31</f>
        <v>0</v>
      </c>
      <c r="F31" s="8"/>
      <c r="G31" s="8"/>
      <c r="H31" s="8"/>
      <c r="I31" s="8"/>
      <c r="J31" s="8"/>
      <c r="K31" s="8"/>
      <c r="L31" s="8"/>
      <c r="M31" s="2"/>
    </row>
    <row r="32" spans="1:13" x14ac:dyDescent="0.2">
      <c r="A32" s="41" t="s">
        <v>12</v>
      </c>
      <c r="B32" s="42"/>
      <c r="C32" s="13">
        <v>25000</v>
      </c>
      <c r="D32" s="13"/>
      <c r="E32" s="13"/>
      <c r="F32" s="8"/>
      <c r="G32" s="8"/>
      <c r="H32" s="8"/>
      <c r="I32" s="8"/>
      <c r="J32" s="8"/>
      <c r="K32" s="8"/>
      <c r="L32" s="8"/>
      <c r="M32" s="2"/>
    </row>
    <row r="33" spans="1:13" ht="16.5" customHeight="1" x14ac:dyDescent="0.2">
      <c r="A33" s="45" t="s">
        <v>29</v>
      </c>
      <c r="B33" s="46"/>
      <c r="C33" s="13"/>
      <c r="D33" s="13"/>
      <c r="E33" s="13"/>
      <c r="F33" s="8"/>
      <c r="G33" s="8"/>
      <c r="H33" s="8"/>
      <c r="I33" s="8"/>
      <c r="J33" s="8"/>
      <c r="K33" s="8"/>
      <c r="L33" s="8"/>
      <c r="M33" s="2"/>
    </row>
    <row r="34" spans="1:13" x14ac:dyDescent="0.2">
      <c r="A34" s="41"/>
      <c r="B34" s="42"/>
      <c r="C34" s="13">
        <v>0</v>
      </c>
      <c r="D34" s="13">
        <v>0</v>
      </c>
      <c r="E34" s="13">
        <f t="shared" ref="E34" si="2">C34-D34</f>
        <v>0</v>
      </c>
      <c r="F34" s="8"/>
      <c r="G34" s="8"/>
      <c r="H34" s="8"/>
      <c r="I34" s="8"/>
      <c r="J34" s="8"/>
      <c r="K34" s="8"/>
      <c r="L34" s="8"/>
      <c r="M34" s="2"/>
    </row>
    <row r="35" spans="1:13" x14ac:dyDescent="0.2">
      <c r="A35" s="41" t="s">
        <v>13</v>
      </c>
      <c r="B35" s="42"/>
      <c r="C35" s="13"/>
      <c r="D35" s="13"/>
      <c r="E35" s="13"/>
    </row>
    <row r="36" spans="1:13" ht="14.25" customHeight="1" x14ac:dyDescent="0.2">
      <c r="A36" s="47"/>
      <c r="B36" s="48"/>
      <c r="C36" s="13">
        <v>0</v>
      </c>
      <c r="D36" s="13">
        <v>0</v>
      </c>
      <c r="E36" s="13">
        <f t="shared" ref="E36" si="3">C36-D36</f>
        <v>0</v>
      </c>
    </row>
    <row r="37" spans="1:13" x14ac:dyDescent="0.2">
      <c r="A37" s="41" t="s">
        <v>14</v>
      </c>
      <c r="B37" s="42"/>
      <c r="C37" s="13"/>
      <c r="D37" s="13"/>
      <c r="E37" s="13"/>
    </row>
    <row r="38" spans="1:13" x14ac:dyDescent="0.2">
      <c r="A38" s="47"/>
      <c r="B38" s="48"/>
      <c r="C38" s="13">
        <v>0</v>
      </c>
      <c r="D38" s="13">
        <v>0</v>
      </c>
      <c r="E38" s="13">
        <f t="shared" ref="E38" si="4">C38-D38</f>
        <v>0</v>
      </c>
    </row>
    <row r="39" spans="1:13" x14ac:dyDescent="0.2">
      <c r="A39" s="41" t="s">
        <v>15</v>
      </c>
      <c r="B39" s="42"/>
      <c r="C39" s="13"/>
      <c r="D39" s="13"/>
      <c r="E39" s="13"/>
    </row>
    <row r="40" spans="1:13" x14ac:dyDescent="0.2">
      <c r="A40" s="47"/>
      <c r="B40" s="48"/>
      <c r="C40" s="13">
        <v>0</v>
      </c>
      <c r="D40" s="13">
        <v>0</v>
      </c>
      <c r="E40" s="13">
        <f t="shared" ref="E40" si="5">C40-D40</f>
        <v>0</v>
      </c>
    </row>
    <row r="41" spans="1:13" x14ac:dyDescent="0.2">
      <c r="A41" s="41" t="s">
        <v>16</v>
      </c>
      <c r="B41" s="42"/>
      <c r="C41" s="13"/>
      <c r="D41" s="13"/>
      <c r="E41" s="13"/>
    </row>
    <row r="42" spans="1:13" x14ac:dyDescent="0.2">
      <c r="A42" s="47"/>
      <c r="B42" s="48"/>
      <c r="C42" s="13">
        <v>0</v>
      </c>
      <c r="D42" s="13">
        <v>0</v>
      </c>
      <c r="E42" s="13">
        <f t="shared" ref="E42" si="6">C42-D42</f>
        <v>0</v>
      </c>
    </row>
    <row r="43" spans="1:13" x14ac:dyDescent="0.2">
      <c r="A43" s="41" t="s">
        <v>7</v>
      </c>
      <c r="B43" s="42"/>
      <c r="C43" s="13"/>
      <c r="D43" s="13"/>
      <c r="E43" s="13"/>
      <c r="F43" s="7"/>
      <c r="G43" s="7"/>
      <c r="H43" s="7"/>
      <c r="I43" s="7"/>
      <c r="J43" s="7"/>
      <c r="K43" s="7"/>
      <c r="L43" s="7"/>
      <c r="M43" s="7"/>
    </row>
    <row r="44" spans="1:13" ht="90.75" customHeight="1" x14ac:dyDescent="0.2">
      <c r="A44" s="45" t="s">
        <v>51</v>
      </c>
      <c r="B44" s="46"/>
      <c r="C44" s="14">
        <v>16500</v>
      </c>
      <c r="D44" s="13"/>
      <c r="E44" s="13"/>
      <c r="F44" s="7"/>
      <c r="G44" s="7"/>
      <c r="H44" s="7"/>
      <c r="I44" s="7"/>
      <c r="J44" s="7"/>
      <c r="K44" s="7"/>
      <c r="L44" s="7"/>
      <c r="M44" s="7"/>
    </row>
    <row r="45" spans="1:13" x14ac:dyDescent="0.2">
      <c r="A45" s="41"/>
      <c r="B45" s="42"/>
      <c r="C45" s="14">
        <v>0</v>
      </c>
      <c r="D45" s="13">
        <v>0</v>
      </c>
      <c r="E45" s="13">
        <f t="shared" ref="E45" si="7">C45-D45</f>
        <v>0</v>
      </c>
    </row>
    <row r="46" spans="1:13" x14ac:dyDescent="0.2">
      <c r="A46" s="41" t="s">
        <v>17</v>
      </c>
      <c r="B46" s="42"/>
      <c r="C46" s="14"/>
      <c r="D46" s="13"/>
      <c r="E46" s="13"/>
    </row>
    <row r="47" spans="1:13" s="2" customFormat="1" ht="15.75" thickBot="1" x14ac:dyDescent="0.25">
      <c r="A47" s="49"/>
      <c r="B47" s="50"/>
      <c r="C47" s="15">
        <v>0</v>
      </c>
      <c r="D47" s="15">
        <v>0</v>
      </c>
      <c r="E47" s="15">
        <f t="shared" ref="E47" si="8">C47-D47</f>
        <v>0</v>
      </c>
    </row>
    <row r="48" spans="1:13" s="2" customFormat="1" ht="15.75" thickTop="1" x14ac:dyDescent="0.2">
      <c r="A48" s="51" t="s">
        <v>0</v>
      </c>
      <c r="B48" s="52"/>
      <c r="C48" s="16">
        <f>SUM(C13:C47)</f>
        <v>520164</v>
      </c>
      <c r="D48" s="16">
        <f>SUM(D13:D47)</f>
        <v>0</v>
      </c>
      <c r="E48" s="16">
        <f>SUM(E13:E47)</f>
        <v>0</v>
      </c>
    </row>
    <row r="49" spans="1:5" s="2" customFormat="1" x14ac:dyDescent="0.2">
      <c r="B49" s="20"/>
      <c r="C49" s="20"/>
      <c r="D49" s="20"/>
      <c r="E49" s="20"/>
    </row>
    <row r="50" spans="1:5" s="2" customFormat="1" ht="30" x14ac:dyDescent="0.2">
      <c r="A50" s="28" t="s">
        <v>26</v>
      </c>
      <c r="B50" s="29" t="s">
        <v>18</v>
      </c>
      <c r="C50" s="29" t="s">
        <v>20</v>
      </c>
      <c r="D50" s="29" t="s">
        <v>21</v>
      </c>
      <c r="E50" s="29" t="s">
        <v>22</v>
      </c>
    </row>
    <row r="51" spans="1:5" s="2" customFormat="1" x14ac:dyDescent="0.25">
      <c r="A51" s="19" t="s">
        <v>23</v>
      </c>
      <c r="B51" s="17" t="s">
        <v>34</v>
      </c>
      <c r="C51" s="18">
        <v>0</v>
      </c>
      <c r="D51" s="18">
        <v>0</v>
      </c>
      <c r="E51" s="18">
        <f>C51-D51</f>
        <v>0</v>
      </c>
    </row>
    <row r="52" spans="1:5" s="2" customFormat="1" ht="15" customHeight="1" x14ac:dyDescent="0.25">
      <c r="A52" s="19" t="s">
        <v>24</v>
      </c>
      <c r="B52" s="17" t="s">
        <v>34</v>
      </c>
      <c r="C52" s="18">
        <v>0</v>
      </c>
      <c r="D52" s="18">
        <v>0</v>
      </c>
      <c r="E52" s="18">
        <f t="shared" ref="E52:E53" si="9">C52-D52</f>
        <v>0</v>
      </c>
    </row>
    <row r="53" spans="1:5" s="2" customFormat="1" x14ac:dyDescent="0.25">
      <c r="A53" s="19" t="s">
        <v>52</v>
      </c>
      <c r="B53" s="17" t="s">
        <v>33</v>
      </c>
      <c r="C53" s="18">
        <v>241485</v>
      </c>
      <c r="D53" s="18">
        <v>0</v>
      </c>
      <c r="E53" s="18">
        <f t="shared" si="9"/>
        <v>241485</v>
      </c>
    </row>
    <row r="54" spans="1:5" s="2" customFormat="1" x14ac:dyDescent="0.25">
      <c r="A54" s="12"/>
      <c r="B54" s="23"/>
      <c r="C54" s="23"/>
      <c r="D54" s="23"/>
      <c r="E54" s="23"/>
    </row>
    <row r="55" spans="1:5" s="2" customFormat="1" ht="45" x14ac:dyDescent="0.2">
      <c r="A55" s="30" t="s">
        <v>27</v>
      </c>
      <c r="B55" s="29" t="s">
        <v>19</v>
      </c>
      <c r="C55" s="29" t="s">
        <v>10</v>
      </c>
      <c r="D55" s="29" t="s">
        <v>21</v>
      </c>
      <c r="E55" s="29" t="s">
        <v>22</v>
      </c>
    </row>
    <row r="56" spans="1:5" s="2" customFormat="1" x14ac:dyDescent="0.25">
      <c r="A56" s="19"/>
      <c r="B56" s="17"/>
      <c r="C56" s="18">
        <v>0</v>
      </c>
      <c r="D56" s="18">
        <v>0</v>
      </c>
      <c r="E56" s="18">
        <f t="shared" ref="E56" si="10">C56-D56</f>
        <v>0</v>
      </c>
    </row>
    <row r="57" spans="1:5" s="2" customFormat="1" x14ac:dyDescent="0.2"/>
    <row r="58" spans="1:5" s="2" customFormat="1" x14ac:dyDescent="0.2"/>
    <row r="59" spans="1:5" s="2" customFormat="1" x14ac:dyDescent="0.2"/>
    <row r="60" spans="1:5" s="2" customFormat="1" x14ac:dyDescent="0.2"/>
    <row r="61" spans="1:5" s="2" customFormat="1" x14ac:dyDescent="0.2"/>
    <row r="62" spans="1:5" s="2" customFormat="1" x14ac:dyDescent="0.2"/>
    <row r="63" spans="1:5" s="2" customFormat="1" x14ac:dyDescent="0.2"/>
    <row r="64" spans="1:5"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sheetData>
  <mergeCells count="36">
    <mergeCell ref="A46:B46"/>
    <mergeCell ref="A47:B47"/>
    <mergeCell ref="A48:B48"/>
    <mergeCell ref="A41:B41"/>
    <mergeCell ref="A42:B42"/>
    <mergeCell ref="A43:B43"/>
    <mergeCell ref="A45:B45"/>
    <mergeCell ref="A44:B44"/>
    <mergeCell ref="A36:B36"/>
    <mergeCell ref="A37:B37"/>
    <mergeCell ref="A38:B38"/>
    <mergeCell ref="A39:B39"/>
    <mergeCell ref="A40:B40"/>
    <mergeCell ref="A35:B35"/>
    <mergeCell ref="A20:B20"/>
    <mergeCell ref="A21:B21"/>
    <mergeCell ref="A22:B22"/>
    <mergeCell ref="A31:B31"/>
    <mergeCell ref="A24:B24"/>
    <mergeCell ref="A25:B25"/>
    <mergeCell ref="A26:B26"/>
    <mergeCell ref="A28:B28"/>
    <mergeCell ref="A27:B27"/>
    <mergeCell ref="A29:B29"/>
    <mergeCell ref="A30:B30"/>
    <mergeCell ref="A33:B33"/>
    <mergeCell ref="A12:B12"/>
    <mergeCell ref="A13:B13"/>
    <mergeCell ref="A19:B19"/>
    <mergeCell ref="A32:B32"/>
    <mergeCell ref="A34:B34"/>
    <mergeCell ref="A14:B14"/>
    <mergeCell ref="A15:B15"/>
    <mergeCell ref="A16:B16"/>
    <mergeCell ref="A17:B17"/>
    <mergeCell ref="A18:B18"/>
  </mergeCells>
  <phoneticPr fontId="1" type="noConversion"/>
  <pageMargins left="0.5" right="0.5" top="0.5" bottom="0.5" header="0.25" footer="0"/>
  <pageSetup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2019-04-15T01:07:29Z</cp:lastPrinted>
  <dcterms:created xsi:type="dcterms:W3CDTF">2001-02-08T10:40:59Z</dcterms:created>
  <dcterms:modified xsi:type="dcterms:W3CDTF">2019-05-08T23:31:52Z</dcterms:modified>
</cp:coreProperties>
</file>