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4665" yWindow="0" windowWidth="29655" windowHeight="23340"/>
  </bookViews>
  <sheets>
    <sheet name="Project Budget" sheetId="1" r:id="rId1"/>
  </sheets>
  <definedNames>
    <definedName name="_xlnm.Print_Area" localSheetId="0">'Project Budget'!$A$1:$E$41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  <c r="E41" i="1"/>
  <c r="E35" i="1"/>
  <c r="E34" i="1"/>
  <c r="E33" i="1"/>
  <c r="D30" i="1"/>
  <c r="C30" i="1"/>
  <c r="E29" i="1"/>
  <c r="E27" i="1"/>
  <c r="E20" i="1"/>
  <c r="E13" i="1"/>
  <c r="E30" i="1"/>
</calcChain>
</file>

<file path=xl/sharedStrings.xml><?xml version="1.0" encoding="utf-8"?>
<sst xmlns="http://schemas.openxmlformats.org/spreadsheetml/2006/main" count="54" uniqueCount="51">
  <si>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</si>
  <si>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</si>
  <si>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</si>
  <si>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</si>
  <si>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</si>
  <si>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</si>
  <si>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</si>
  <si>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</si>
  <si>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</si>
  <si>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</si>
  <si>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</si>
  <si>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</si>
  <si>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</si>
  <si>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</si>
  <si>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</si>
  <si>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</si>
  <si>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</si>
  <si>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</si>
  <si>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</si>
  <si>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</si>
  <si>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</si>
  <si>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</si>
  <si>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</si>
  <si>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Lab Manager:  $13,796 (8% effort all three years) Fringe is 28.4% of salary</t>
  </si>
  <si>
    <t>Protecting Minnesota Waters by Removing Contaminants from Wastewater</t>
  </si>
  <si>
    <r>
      <t xml:space="preserve">Project Manager:  </t>
    </r>
    <r>
      <rPr>
        <sz val="11"/>
        <rFont val="Calibri"/>
        <family val="2"/>
        <scheme val="minor"/>
      </rPr>
      <t>R. Lee Penn</t>
    </r>
  </si>
  <si>
    <r>
      <t xml:space="preserve">Organization: </t>
    </r>
    <r>
      <rPr>
        <sz val="11"/>
        <rFont val="Calibri"/>
        <family val="2"/>
        <scheme val="minor"/>
      </rPr>
      <t>University of Minnesota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</si>
  <si>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years; complete June 2023</t>
    </r>
  </si>
  <si>
    <r>
      <t xml:space="preserve">Today's Date:  </t>
    </r>
    <r>
      <rPr>
        <sz val="11"/>
        <rFont val="Calibri"/>
        <family val="2"/>
        <scheme val="minor"/>
      </rPr>
      <t>3/15/19</t>
    </r>
  </si>
  <si>
    <t>Protecting bacteria from contaminants to preserve water quality</t>
  </si>
  <si>
    <t>secured</t>
  </si>
  <si>
    <r>
      <t xml:space="preserve">Project Title: </t>
    </r>
    <r>
      <rPr>
        <sz val="11"/>
        <rFont val="Calibri"/>
        <family val="2"/>
        <scheme val="minor"/>
      </rPr>
      <t xml:space="preserve"> Microplastics: Transporters of Contaminants in Minnesota Waters</t>
    </r>
  </si>
  <si>
    <t>Technical Services:</t>
  </si>
  <si>
    <t xml:space="preserve">R. Lee Penn (PI): $48,537 (10% effort all three years). Fringe is 34.2% of salary.  Supervise graduate student; perform electron microscopy on samples; co-lead sample collection in the field; evaluate data and design experiments. </t>
  </si>
  <si>
    <t xml:space="preserve">Matt F. Simcik (Co-PI): $49,241 (10% effort all three years). Fringe is 34.2% of salary.  Supervise graduate student;lead sample collection in the field; evaluate data and design experiments. </t>
  </si>
  <si>
    <t>Grad RA 1: $139,272 (50% effort all three years, fringe is 17.7% of salary plus tuition at $15,522/year).  Co-advised and working in close collaboration with members of each PI's research group; Design and execute experiments and sample collection; characterize standard and field samples of polymer fibers.</t>
  </si>
  <si>
    <t>Grad RA 1: $137,784 (50% effort all three years, fringe is 17.7% of salary plus tuition at $15,522/year).  Co-advised and working in close collaboration with members of each PI's research group; Design and execute experiments and sample collection; quantify absorption of contaminants in standard and field samples of polymers.</t>
  </si>
  <si>
    <t>Project Budget:  448,630</t>
  </si>
  <si>
    <t>pull some estimate of numbers of each of these things?  Do it like personell</t>
  </si>
  <si>
    <t xml:space="preserve">The investigators will also devote 1% time per year in kind ($1,507). </t>
  </si>
  <si>
    <t>Because the project is overhead free, laboratory space, electricty, and other facilities/adminstrative costs (54% of direct costs excluding permanent equipment and graduate student academic year fringe benefits) are provided in-kind ($257,773)</t>
  </si>
  <si>
    <t>ML year</t>
  </si>
  <si>
    <t>Solar Cell Materials from Sulfur and Common Metals (M.L. 2014)</t>
  </si>
  <si>
    <t>User fees for instrumentation (microscopy and spectroscopy for polymer characterization) at the University of Minnestoa - College of Science and Engineering's Characterization Facility ($3k/yr)</t>
  </si>
  <si>
    <t>Model contaminant compounds</t>
  </si>
  <si>
    <t>General chemical supplies (salts, water purification cartridges, glass containers)</t>
  </si>
  <si>
    <t>Two wrist action shakers</t>
  </si>
  <si>
    <t>Supplies for settling experiments (long glass column, six small lasers for light scattering measurements)</t>
  </si>
  <si>
    <t>Supplies for Materials Characterization (microscopy and spectroscopy for polymer characterization before and after use in batch experiments and for characterization of samples collected from the field)</t>
  </si>
  <si>
    <t>Filters for removal of microplastics from experimental and natural waters</t>
  </si>
  <si>
    <t>Travel to/from field sites for sample collection; travel to/from University of Minnestoa - Duluth for collaborative meetings, sample collection, and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</si>
</sst>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  <numFmt numFmtId="166" formatCode="_([$$-409]* #,##0.00_);_([$$-409]* \(#,##0.00\);_([$$-409]* &quot;-&quot;??_);_(@_)"/>
  </numFmts>
  <fonts count="11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2">
    <xf numFmtId="0" fontId="0" fillId="0" borderId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166" fontId="3" fillId="0" borderId="0" xfId="0" applyNumberFormat="1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wrapText="1"/>
    </xf>
    <xf numFmtId="165" fontId="3" fillId="4" borderId="3" xfId="1" applyNumberFormat="1" applyFont="1" applyFill="1" applyBorder="1"/>
    <xf numFmtId="165" fontId="3" fillId="4" borderId="3" xfId="1" applyNumberFormat="1" applyFont="1" applyFill="1" applyBorder="1" applyAlignment="1">
      <alignment horizontal="right" vertical="top" wrapText="1"/>
    </xf>
    <xf numFmtId="0" fontId="3" fillId="4" borderId="0" xfId="0" applyFont="1" applyFill="1" applyAlignment="1">
      <alignment horizontal="justify" vertical="justify"/>
    </xf>
    <xf numFmtId="0" fontId="3" fillId="4" borderId="3" xfId="0" applyFont="1" applyFill="1" applyBorder="1"/>
    <xf numFmtId="0" fontId="4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wrapText="1"/>
    </xf>
    <xf numFmtId="0" fontId="4" fillId="4" borderId="0" xfId="0" applyFont="1" applyFill="1" applyAlignment="1">
      <alignment vertical="center"/>
    </xf>
    <xf numFmtId="0" fontId="3" fillId="5" borderId="3" xfId="0" applyFont="1" applyFill="1" applyBorder="1" applyAlignment="1">
      <alignment wrapText="1"/>
    </xf>
    <xf numFmtId="164" fontId="4" fillId="0" borderId="0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5" fillId="4" borderId="14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</cellXfs>
  <cellStyles count="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5"/>
  <sheetViews>
    <sheetView tabSelected="1" view="pageBreakPreview" topLeftCell="A10" zoomScale="150" zoomScaleNormal="150" zoomScaleSheetLayoutView="100" zoomScalePageLayoutView="150" workbookViewId="0">
      <selection activeCell="F27" sqref="F27"/>
    </sheetView>
  </sheetViews>
  <sheetFormatPr defaultColWidth="7.85546875" defaultRowHeight="15" x14ac:dyDescent="0.2"/>
  <cols>
    <col min="1" max="1" width="68.42578125" style="1" customWidth="1"/>
    <col min="2" max="2" width="14.85546875" style="9" customWidth="1"/>
    <col min="3" max="3" width="14.42578125" style="10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22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19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25</v>
      </c>
      <c r="B5" s="6"/>
      <c r="C5" s="6"/>
    </row>
    <row r="6" spans="1:19" s="5" customFormat="1" ht="16.350000000000001" customHeight="1" x14ac:dyDescent="0.2">
      <c r="A6" s="5" t="s">
        <v>31</v>
      </c>
      <c r="B6" s="6"/>
      <c r="C6" s="6"/>
    </row>
    <row r="7" spans="1:19" s="5" customFormat="1" ht="16.350000000000001" customHeight="1" x14ac:dyDescent="0.2">
      <c r="A7" s="5" t="s">
        <v>26</v>
      </c>
      <c r="B7" s="6"/>
      <c r="C7" s="6"/>
    </row>
    <row r="8" spans="1:19" s="5" customFormat="1" ht="16.350000000000001" customHeight="1" x14ac:dyDescent="0.2">
      <c r="A8" s="40" t="s">
        <v>37</v>
      </c>
      <c r="B8" s="6"/>
      <c r="C8" s="6"/>
    </row>
    <row r="9" spans="1:19" s="3" customFormat="1" ht="16.350000000000001" customHeight="1" x14ac:dyDescent="0.2">
      <c r="A9" s="5" t="s">
        <v>27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1" t="s">
        <v>28</v>
      </c>
      <c r="B10" s="6"/>
      <c r="C10" s="6"/>
      <c r="D10" s="17"/>
      <c r="E10" s="17"/>
    </row>
    <row r="11" spans="1:19" ht="33.6" customHeight="1" thickBot="1" x14ac:dyDescent="0.3">
      <c r="A11" s="20" t="s">
        <v>3</v>
      </c>
      <c r="B11" s="21"/>
      <c r="C11" s="19" t="s">
        <v>9</v>
      </c>
      <c r="D11" s="18" t="s">
        <v>2</v>
      </c>
      <c r="E11" s="19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3" t="s">
        <v>1</v>
      </c>
      <c r="B12" s="44"/>
      <c r="C12" s="16"/>
      <c r="D12" s="24"/>
      <c r="E12" s="25"/>
      <c r="F12" s="7"/>
      <c r="G12" s="7"/>
      <c r="H12" s="7"/>
      <c r="I12" s="7"/>
      <c r="J12" s="7"/>
      <c r="K12" s="7"/>
      <c r="L12" s="7"/>
    </row>
    <row r="13" spans="1:19" x14ac:dyDescent="0.2">
      <c r="A13" s="45" t="s">
        <v>4</v>
      </c>
      <c r="B13" s="46"/>
      <c r="C13" s="12">
        <v>388630</v>
      </c>
      <c r="D13" s="22">
        <v>0</v>
      </c>
      <c r="E13" s="22">
        <f>C13-D13</f>
        <v>388630</v>
      </c>
      <c r="F13" s="8"/>
      <c r="G13" s="8"/>
      <c r="H13" s="8"/>
      <c r="I13" s="8"/>
      <c r="J13" s="8"/>
      <c r="K13" s="8"/>
      <c r="L13" s="8"/>
      <c r="M13" s="2"/>
    </row>
    <row r="14" spans="1:19" ht="45.95" customHeight="1" x14ac:dyDescent="0.2">
      <c r="A14" s="47" t="s">
        <v>33</v>
      </c>
      <c r="B14" s="48"/>
      <c r="C14" s="23"/>
      <c r="D14" s="23"/>
      <c r="E14" s="23"/>
      <c r="F14" s="7"/>
      <c r="G14" s="7"/>
      <c r="H14" s="7"/>
      <c r="I14" s="7"/>
      <c r="J14" s="7"/>
      <c r="K14" s="7"/>
      <c r="L14" s="7"/>
    </row>
    <row r="15" spans="1:19" ht="32.1" customHeight="1" x14ac:dyDescent="0.2">
      <c r="A15" s="47" t="s">
        <v>34</v>
      </c>
      <c r="B15" s="48"/>
      <c r="C15" s="23"/>
      <c r="D15" s="23"/>
      <c r="E15" s="23"/>
      <c r="F15" s="7"/>
      <c r="G15" s="7"/>
      <c r="H15" s="7"/>
      <c r="I15" s="7"/>
      <c r="J15" s="7"/>
      <c r="K15" s="7"/>
      <c r="L15" s="7"/>
    </row>
    <row r="16" spans="1:19" x14ac:dyDescent="0.2">
      <c r="A16" s="27" t="s">
        <v>23</v>
      </c>
      <c r="B16" s="26"/>
      <c r="C16" s="12"/>
      <c r="D16" s="22"/>
      <c r="E16" s="22"/>
      <c r="F16" s="8"/>
      <c r="G16" s="8"/>
      <c r="H16" s="8"/>
      <c r="I16" s="8"/>
      <c r="J16" s="8"/>
      <c r="K16" s="8"/>
      <c r="L16" s="8"/>
      <c r="M16" s="2"/>
    </row>
    <row r="17" spans="1:13" ht="45.95" customHeight="1" x14ac:dyDescent="0.2">
      <c r="A17" s="47" t="s">
        <v>35</v>
      </c>
      <c r="B17" s="48"/>
      <c r="C17" s="23"/>
      <c r="D17" s="23"/>
      <c r="E17" s="23"/>
      <c r="F17" s="7"/>
      <c r="G17" s="7"/>
      <c r="H17" s="7"/>
      <c r="I17" s="7"/>
      <c r="J17" s="7"/>
      <c r="K17" s="7"/>
      <c r="L17" s="7"/>
    </row>
    <row r="18" spans="1:13" ht="59.1" customHeight="1" x14ac:dyDescent="0.2">
      <c r="A18" s="47" t="s">
        <v>36</v>
      </c>
      <c r="B18" s="48"/>
      <c r="C18" s="23"/>
      <c r="D18" s="23"/>
      <c r="E18" s="23"/>
      <c r="F18" s="7"/>
      <c r="G18" s="7"/>
      <c r="H18" s="7"/>
      <c r="I18" s="7"/>
      <c r="J18" s="7"/>
      <c r="K18" s="7"/>
      <c r="L18" s="7"/>
    </row>
    <row r="19" spans="1:13" x14ac:dyDescent="0.2">
      <c r="A19" s="45" t="s">
        <v>32</v>
      </c>
      <c r="B19" s="46"/>
      <c r="C19" s="12"/>
      <c r="D19" s="12"/>
      <c r="E19" s="12"/>
      <c r="F19" s="8"/>
      <c r="G19" s="8"/>
      <c r="H19" s="8"/>
      <c r="I19" s="8"/>
      <c r="J19" s="8"/>
      <c r="K19" s="8"/>
      <c r="L19" s="8"/>
      <c r="M19" s="2"/>
    </row>
    <row r="20" spans="1:13" ht="27.95" customHeight="1" x14ac:dyDescent="0.2">
      <c r="A20" s="51" t="s">
        <v>43</v>
      </c>
      <c r="B20" s="52"/>
      <c r="C20" s="12">
        <v>9000</v>
      </c>
      <c r="D20" s="12">
        <v>0</v>
      </c>
      <c r="E20" s="12">
        <f t="shared" ref="E20" si="0">C20-D20</f>
        <v>9000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5" t="s">
        <v>5</v>
      </c>
      <c r="B21" s="46"/>
      <c r="C21" s="12"/>
      <c r="D21" s="12"/>
      <c r="E21" s="12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0" t="s">
        <v>44</v>
      </c>
      <c r="B22" s="29"/>
      <c r="C22" s="12">
        <v>4000</v>
      </c>
      <c r="D22" s="12"/>
      <c r="E22" s="12"/>
      <c r="F22" s="8"/>
      <c r="G22" s="42"/>
      <c r="H22" s="8"/>
      <c r="I22" s="8"/>
      <c r="J22" s="8"/>
      <c r="K22" s="8"/>
      <c r="L22" s="8"/>
      <c r="M22" s="2"/>
    </row>
    <row r="23" spans="1:13" ht="30" x14ac:dyDescent="0.2">
      <c r="A23" s="30" t="s">
        <v>45</v>
      </c>
      <c r="B23" s="29"/>
      <c r="C23" s="12">
        <v>10000</v>
      </c>
      <c r="D23" s="12"/>
      <c r="E23" s="12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0" t="s">
        <v>49</v>
      </c>
      <c r="B24" s="29"/>
      <c r="C24" s="12">
        <v>12000</v>
      </c>
      <c r="D24" s="12"/>
      <c r="E24" s="12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0" t="s">
        <v>46</v>
      </c>
      <c r="B25" s="29"/>
      <c r="C25" s="12">
        <v>8000</v>
      </c>
      <c r="D25" s="12"/>
      <c r="E25" s="12"/>
      <c r="F25" s="8"/>
      <c r="G25" s="8"/>
      <c r="H25" s="8"/>
      <c r="I25" s="8"/>
      <c r="J25" s="8"/>
      <c r="K25" s="8"/>
      <c r="L25" s="8"/>
      <c r="M25" s="2"/>
    </row>
    <row r="26" spans="1:13" ht="30" x14ac:dyDescent="0.2">
      <c r="A26" s="30" t="s">
        <v>47</v>
      </c>
      <c r="B26" s="29"/>
      <c r="C26" s="12">
        <v>4000</v>
      </c>
      <c r="D26" s="12"/>
      <c r="E26" s="12"/>
      <c r="F26" s="8"/>
      <c r="G26" s="8"/>
      <c r="H26" s="8"/>
      <c r="I26" s="8"/>
      <c r="J26" s="8"/>
      <c r="K26" s="8"/>
      <c r="L26" s="8"/>
      <c r="M26" s="2"/>
    </row>
    <row r="27" spans="1:13" ht="45" customHeight="1" x14ac:dyDescent="0.2">
      <c r="A27" s="51" t="s">
        <v>48</v>
      </c>
      <c r="B27" s="52"/>
      <c r="C27" s="12">
        <v>2000</v>
      </c>
      <c r="D27" s="12">
        <v>0</v>
      </c>
      <c r="E27" s="12">
        <f t="shared" ref="E27" si="1">C27-D27</f>
        <v>2000</v>
      </c>
      <c r="F27" s="8" t="s">
        <v>38</v>
      </c>
      <c r="G27" s="8"/>
      <c r="H27" s="8"/>
      <c r="I27" s="8"/>
      <c r="J27" s="8"/>
      <c r="K27" s="8"/>
      <c r="L27" s="8"/>
      <c r="M27" s="2"/>
    </row>
    <row r="28" spans="1:13" ht="15" customHeight="1" x14ac:dyDescent="0.2">
      <c r="A28" s="45" t="s">
        <v>6</v>
      </c>
      <c r="B28" s="46"/>
      <c r="C28" s="12"/>
      <c r="D28" s="12"/>
      <c r="E28" s="12"/>
      <c r="F28" s="7"/>
      <c r="G28" s="7"/>
      <c r="H28" s="7"/>
      <c r="I28" s="7"/>
      <c r="J28" s="7"/>
      <c r="K28" s="7"/>
      <c r="L28" s="7"/>
      <c r="M28" s="7"/>
    </row>
    <row r="29" spans="1:13" ht="27" customHeight="1" x14ac:dyDescent="0.2">
      <c r="A29" s="51" t="s">
        <v>50</v>
      </c>
      <c r="B29" s="46"/>
      <c r="C29" s="13">
        <v>1000</v>
      </c>
      <c r="D29" s="12">
        <v>0</v>
      </c>
      <c r="E29" s="12">
        <f t="shared" ref="E29" si="2">C29-D29</f>
        <v>1000</v>
      </c>
    </row>
    <row r="30" spans="1:13" s="2" customFormat="1" x14ac:dyDescent="0.2">
      <c r="A30" s="49" t="s">
        <v>0</v>
      </c>
      <c r="B30" s="50"/>
      <c r="C30" s="14">
        <f>SUM(C13:C29)</f>
        <v>438630</v>
      </c>
      <c r="D30" s="14">
        <f>SUM(D13:D29)</f>
        <v>0</v>
      </c>
      <c r="E30" s="14">
        <f>SUM(E13:E29)</f>
        <v>400630</v>
      </c>
    </row>
    <row r="31" spans="1:13" s="2" customFormat="1" x14ac:dyDescent="0.2">
      <c r="B31" s="15"/>
      <c r="C31" s="15"/>
      <c r="D31" s="15"/>
      <c r="E31" s="15"/>
    </row>
    <row r="32" spans="1:13" s="2" customFormat="1" ht="30" x14ac:dyDescent="0.2">
      <c r="A32" s="31" t="s">
        <v>20</v>
      </c>
      <c r="B32" s="32" t="s">
        <v>11</v>
      </c>
      <c r="C32" s="32" t="s">
        <v>13</v>
      </c>
      <c r="D32" s="32" t="s">
        <v>14</v>
      </c>
      <c r="E32" s="32" t="s">
        <v>15</v>
      </c>
    </row>
    <row r="33" spans="1:6" s="2" customFormat="1" x14ac:dyDescent="0.25">
      <c r="A33" s="33" t="s">
        <v>16</v>
      </c>
      <c r="B33" s="34"/>
      <c r="C33" s="35">
        <v>0</v>
      </c>
      <c r="D33" s="35">
        <v>0</v>
      </c>
      <c r="E33" s="35">
        <f>C33-D33</f>
        <v>0</v>
      </c>
    </row>
    <row r="34" spans="1:6" s="2" customFormat="1" ht="15" customHeight="1" x14ac:dyDescent="0.25">
      <c r="A34" s="33" t="s">
        <v>17</v>
      </c>
      <c r="B34" s="34"/>
      <c r="C34" s="35">
        <v>0</v>
      </c>
      <c r="D34" s="35">
        <v>0</v>
      </c>
      <c r="E34" s="35">
        <f t="shared" ref="E34:E35" si="3">C34-D34</f>
        <v>0</v>
      </c>
    </row>
    <row r="35" spans="1:6" s="2" customFormat="1" x14ac:dyDescent="0.25">
      <c r="A35" s="33" t="s">
        <v>18</v>
      </c>
      <c r="B35" s="34" t="s">
        <v>30</v>
      </c>
      <c r="C35" s="35">
        <v>191969</v>
      </c>
      <c r="D35" s="35">
        <v>0</v>
      </c>
      <c r="E35" s="35">
        <f t="shared" si="3"/>
        <v>191969</v>
      </c>
    </row>
    <row r="36" spans="1:6" s="2" customFormat="1" ht="17.100000000000001" customHeight="1" x14ac:dyDescent="0.25">
      <c r="A36" s="36" t="s">
        <v>39</v>
      </c>
      <c r="B36" s="37"/>
      <c r="C36" s="37"/>
      <c r="D36" s="37"/>
      <c r="E36" s="37"/>
    </row>
    <row r="37" spans="1:6" s="2" customFormat="1" ht="45" customHeight="1" x14ac:dyDescent="0.25">
      <c r="A37" s="2" t="s">
        <v>40</v>
      </c>
      <c r="B37" s="37"/>
      <c r="C37" s="37"/>
      <c r="D37" s="37"/>
      <c r="E37" s="37"/>
    </row>
    <row r="38" spans="1:6" s="2" customFormat="1" ht="42" customHeight="1" x14ac:dyDescent="0.2">
      <c r="A38" s="38" t="s">
        <v>21</v>
      </c>
      <c r="B38" s="32" t="s">
        <v>12</v>
      </c>
      <c r="C38" s="32" t="s">
        <v>9</v>
      </c>
      <c r="D38" s="32" t="s">
        <v>14</v>
      </c>
      <c r="E38" s="32" t="s">
        <v>15</v>
      </c>
    </row>
    <row r="39" spans="1:6" s="2" customFormat="1" x14ac:dyDescent="0.25">
      <c r="A39" s="41" t="s">
        <v>29</v>
      </c>
      <c r="B39" s="32"/>
      <c r="C39" s="35">
        <v>279000</v>
      </c>
      <c r="D39" s="35">
        <v>279000</v>
      </c>
      <c r="E39" s="35">
        <f t="shared" ref="E39:E41" si="4">C39-D39</f>
        <v>0</v>
      </c>
      <c r="F39" s="2" t="s">
        <v>41</v>
      </c>
    </row>
    <row r="40" spans="1:6" s="2" customFormat="1" x14ac:dyDescent="0.25">
      <c r="A40" s="39" t="s">
        <v>42</v>
      </c>
      <c r="B40" s="32"/>
      <c r="C40" s="35">
        <v>494000</v>
      </c>
      <c r="D40" s="35">
        <v>494000</v>
      </c>
      <c r="E40" s="35"/>
    </row>
    <row r="41" spans="1:6" s="2" customFormat="1" x14ac:dyDescent="0.25">
      <c r="A41" s="41" t="s">
        <v>24</v>
      </c>
      <c r="B41" s="34"/>
      <c r="C41" s="35">
        <v>250000</v>
      </c>
      <c r="D41" s="35">
        <v>0</v>
      </c>
      <c r="E41" s="35">
        <f t="shared" si="4"/>
        <v>250000</v>
      </c>
    </row>
    <row r="42" spans="1:6" s="2" customFormat="1" x14ac:dyDescent="0.2"/>
    <row r="43" spans="1:6" s="2" customFormat="1" x14ac:dyDescent="0.2"/>
    <row r="44" spans="1:6" s="2" customFormat="1" x14ac:dyDescent="0.2"/>
    <row r="45" spans="1:6" s="2" customFormat="1" x14ac:dyDescent="0.2"/>
    <row r="46" spans="1:6" s="2" customFormat="1" x14ac:dyDescent="0.2"/>
    <row r="47" spans="1:6" s="2" customFormat="1" x14ac:dyDescent="0.2"/>
    <row r="48" spans="1:6" s="2" customFormat="1" x14ac:dyDescent="0.2"/>
    <row r="49" spans="3:3" s="2" customFormat="1" x14ac:dyDescent="0.2">
      <c r="C49" s="28"/>
    </row>
    <row r="50" spans="3:3" s="2" customFormat="1" x14ac:dyDescent="0.2"/>
    <row r="51" spans="3:3" s="2" customFormat="1" x14ac:dyDescent="0.2"/>
    <row r="52" spans="3:3" s="2" customFormat="1" x14ac:dyDescent="0.2"/>
    <row r="53" spans="3:3" s="2" customFormat="1" x14ac:dyDescent="0.2"/>
    <row r="54" spans="3:3" s="2" customFormat="1" x14ac:dyDescent="0.2"/>
    <row r="55" spans="3:3" s="2" customFormat="1" x14ac:dyDescent="0.2"/>
    <row r="56" spans="3:3" s="2" customFormat="1" x14ac:dyDescent="0.2"/>
    <row r="57" spans="3:3" s="2" customFormat="1" x14ac:dyDescent="0.2"/>
    <row r="58" spans="3:3" s="2" customFormat="1" x14ac:dyDescent="0.2"/>
    <row r="59" spans="3:3" s="2" customFormat="1" x14ac:dyDescent="0.2"/>
    <row r="60" spans="3:3" s="2" customFormat="1" x14ac:dyDescent="0.2"/>
    <row r="61" spans="3:3" s="2" customFormat="1" x14ac:dyDescent="0.2"/>
    <row r="62" spans="3:3" s="2" customFormat="1" x14ac:dyDescent="0.2"/>
    <row r="63" spans="3:3" s="2" customFormat="1" x14ac:dyDescent="0.2"/>
    <row r="64" spans="3:3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</sheetData>
  <mergeCells count="13">
    <mergeCell ref="A30:B30"/>
    <mergeCell ref="A28:B28"/>
    <mergeCell ref="A29:B29"/>
    <mergeCell ref="A18:B18"/>
    <mergeCell ref="A19:B19"/>
    <mergeCell ref="A20:B20"/>
    <mergeCell ref="A21:B21"/>
    <mergeCell ref="A27:B27"/>
    <mergeCell ref="A12:B12"/>
    <mergeCell ref="A13:B13"/>
    <mergeCell ref="A14:B14"/>
    <mergeCell ref="A15:B15"/>
    <mergeCell ref="A17:B17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2019-05-09T12:01:55Z</dcterms:modified>
</cp:coreProperties>
</file>