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1365" yWindow="465" windowWidth="27420" windowHeight="17535"/>
  </bookViews>
  <sheets>
    <sheet name="Project Budget" sheetId="1" r:id="rId1"/>
  </sheets>
  <definedNames>
    <definedName name="_xlnm.Print_Area" localSheetId="0">'Project Budget'!$A$1:$E$32</definedName>
  </definedNames>
  <calcPr calcId="162913"/>
</workbook>
</file>

<file path=xl/calcChain.xml><?xml version="1.0" encoding="utf-8"?>
<calcChain xmlns="http://schemas.openxmlformats.org/spreadsheetml/2006/main">
  <c r="E31" i="1" l="1"/>
  <c r="E32" i="1" l="1"/>
  <c r="E30" i="1"/>
  <c r="E28" i="1" l="1"/>
  <c r="E27" i="1"/>
  <c r="E26" i="1" l="1"/>
  <c r="D23" i="1" l="1"/>
  <c r="C23" i="1"/>
  <c r="E22" i="1"/>
  <c r="E20" i="1"/>
  <c r="E13" i="1"/>
  <c r="E23" i="1" l="1"/>
</calcChain>
</file>

<file path=xl/sharedStrings.xml><?xml version="1.0" encoding="utf-8"?>
<sst xmlns="http://schemas.openxmlformats.org/spreadsheetml/2006/main" count="43" uniqueCount="40">
  <si>
    <t>COLUMN TOTAL</t>
  </si>
  <si>
    <t>BUDGET ITEM</t>
  </si>
  <si>
    <t>Amount Spent</t>
  </si>
  <si>
    <t>ENVIRONMENT AND NATURAL RESOURCES TRUST FUND BUDGET</t>
  </si>
  <si>
    <t>Personnel (Wages and Benefits)</t>
  </si>
  <si>
    <t>Equipment/Tools/Supplies</t>
  </si>
  <si>
    <r>
      <t>Travel expenses in Minnesota</t>
    </r>
    <r>
      <rPr>
        <sz val="11"/>
        <rFont val="Arial"/>
        <family val="2"/>
      </rPr>
      <t/>
    </r>
  </si>
  <si>
    <t>Environment and Natural Resources Trust Fund</t>
  </si>
  <si>
    <t>Legal Citation:</t>
  </si>
  <si>
    <t>Budget</t>
  </si>
  <si>
    <t xml:space="preserve">
Balance</t>
  </si>
  <si>
    <t>Status (secured or pending)</t>
  </si>
  <si>
    <t>Amount legally obligated but not yet spent</t>
  </si>
  <si>
    <t xml:space="preserve"> Budget</t>
  </si>
  <si>
    <t>Spent</t>
  </si>
  <si>
    <t>Balance</t>
  </si>
  <si>
    <t>M.L. 2020 Budget Spreadsheet</t>
  </si>
  <si>
    <t xml:space="preserve">SOURCE AND USE OF OTHER FUNDS CONTRIBUTED TO THE PROJECT
</t>
  </si>
  <si>
    <t xml:space="preserve">Other ENRTF APPROPRIATIONS AWARDED IN THE LAST SIX YEARS
</t>
  </si>
  <si>
    <t>Attachment A: Project Budget Spreadsheet</t>
  </si>
  <si>
    <t>Project Manager: Paige Novak</t>
  </si>
  <si>
    <t>Organization: University of Minnesota</t>
  </si>
  <si>
    <r>
      <t xml:space="preserve">Project Length and Completion Date: </t>
    </r>
    <r>
      <rPr>
        <sz val="11"/>
        <rFont val="Calibri"/>
        <family val="2"/>
        <scheme val="minor"/>
      </rPr>
      <t xml:space="preserve"> </t>
    </r>
    <r>
      <rPr>
        <b/>
        <sz val="11"/>
        <rFont val="Calibri"/>
        <family val="2"/>
        <scheme val="minor"/>
      </rPr>
      <t>3 years, June 30, 2023</t>
    </r>
  </si>
  <si>
    <t>Novak, PI (6% time per year for three years, salary 74% of cost, fringe benefits 26% of cost). Overall project supervision, microbial encapsulation and monitoring, provide guidance on the lab- and pilot-scale reactor construction and operation. Total estimated cost is $51,513.</t>
  </si>
  <si>
    <t>Arnold, Co-PI (6% time per year for three years, salary 74% of cost, fringe benefits 26% of cost). Encapsulant chemistry modification, provide guidance on the on the lab- and pilot-scale reactor construction and operation. Total estimated cost is $51,567.</t>
  </si>
  <si>
    <t>One Postdoctoral Researcher (one FTE per year for two years, salary 80% of cost, fringe benefits 20% of cost). Will focus on the lab- and pilot-scale reactor construction and operation. Total estimated cost is $126,487.</t>
  </si>
  <si>
    <t>One Graduate Research Assistant (50% FTE per year for three years, salary 58% of cost, fringe benefits 10% of cost, tuition 32% of cost). Will focus on the development of a flexible microbial community for encapsulation and the encapsulant chemistry. Total estimated cost is $148,841.</t>
  </si>
  <si>
    <t>Laboratory supplies, services, and analytical costs (includes, but is not limited to, chemicals for all analyses, supplies to maintain analytical equipment, supplies for reactor construction, including pilot reactor construction, pumps for lab- and pilot-scale systems, monitoring equipment for pilot-scale systems, controllers for pilot-scale systems, gas extraction membranes, microbial analysis costs, analytical fees). These are all required and standard costs.</t>
  </si>
  <si>
    <t>Travel costs for sample collection, and pilot system set-up and monitoring.</t>
  </si>
  <si>
    <r>
      <t xml:space="preserve">Non-State: </t>
    </r>
    <r>
      <rPr>
        <sz val="11"/>
        <rFont val="Calibri"/>
        <family val="2"/>
        <scheme val="minor"/>
      </rPr>
      <t>None</t>
    </r>
  </si>
  <si>
    <r>
      <t xml:space="preserve">State: </t>
    </r>
    <r>
      <rPr>
        <sz val="11"/>
        <rFont val="Calibri"/>
        <family val="2"/>
        <scheme val="minor"/>
      </rPr>
      <t>None</t>
    </r>
  </si>
  <si>
    <t>Estimated</t>
  </si>
  <si>
    <r>
      <t xml:space="preserve">In kind: </t>
    </r>
    <r>
      <rPr>
        <sz val="11"/>
        <rFont val="Calibri"/>
        <family val="2"/>
        <scheme val="minor"/>
      </rPr>
      <t>Because the project is overhead-free, laboratory space, electricity, and other overhead costs are provided in kind. The University of Minnesota overhead rate is 54% (equivalent to $230,010).</t>
    </r>
  </si>
  <si>
    <r>
      <t>Completed:</t>
    </r>
    <r>
      <rPr>
        <sz val="11"/>
        <rFont val="Calibri"/>
        <family val="2"/>
        <scheme val="minor"/>
      </rPr>
      <t xml:space="preserve"> M.L. 2014, Chp. 226, Sec. 2, Subd. 03b</t>
    </r>
  </si>
  <si>
    <r>
      <rPr>
        <b/>
        <sz val="11"/>
        <color rgb="FF000000"/>
        <rFont val="Calibri"/>
        <family val="2"/>
      </rPr>
      <t>Completed:</t>
    </r>
    <r>
      <rPr>
        <sz val="11"/>
        <color rgb="FF000000"/>
        <rFont val="Calibri"/>
        <family val="2"/>
      </rPr>
      <t xml:space="preserve"> M.L. 2014, Chp. 226, Sec. 2, Subd. 03d; M.L. 2017, Chapter 96, Section 2, Subdivision 18</t>
    </r>
  </si>
  <si>
    <r>
      <rPr>
        <b/>
        <sz val="11"/>
        <rFont val="Calibri"/>
        <family val="2"/>
      </rPr>
      <t>Active:</t>
    </r>
    <r>
      <rPr>
        <sz val="11"/>
        <rFont val="Calibri"/>
        <family val="2"/>
      </rPr>
      <t xml:space="preserve"> M.L. 2017, Chp. 96, Sec. 2, Subd. 04b</t>
    </r>
  </si>
  <si>
    <t>Wright, Co-PI (6% time per year for three years, salary 74% of cost, fringe benefits 26% of cost). Energy production and use optimization, provide guidance on the on the on the lab- and pilot-scale pilot-scale reactor construction and operation. Total estimated cost is $34,330.</t>
  </si>
  <si>
    <r>
      <t xml:space="preserve">Project Title: </t>
    </r>
    <r>
      <rPr>
        <sz val="11"/>
        <rFont val="Calibri"/>
        <family val="2"/>
        <scheme val="minor"/>
      </rPr>
      <t xml:space="preserve"> </t>
    </r>
    <r>
      <rPr>
        <b/>
        <sz val="11"/>
        <rFont val="Calibri"/>
        <family val="2"/>
        <scheme val="minor"/>
      </rPr>
      <t xml:space="preserve">TECHNOLOGY FOR ENERGY-GENERATING ONSITE INDUSTRIAL WASTEWATER TREATMENT </t>
    </r>
  </si>
  <si>
    <t>Today's Date:  April 12, 2019</t>
  </si>
  <si>
    <t>Project Budget: $474,939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</si>
</sst>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12"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b/>
      <sz val="11"/>
      <color rgb="FF000000"/>
      <name val="Calibri"/>
      <family val="2"/>
    </font>
    <font>
      <b/>
      <sz val="11"/>
      <name val="Calibri"/>
      <family val="2"/>
    </font>
    <font>
      <sz val="11"/>
      <name val="Calibri"/>
      <family val="2"/>
    </font>
    <font>
      <sz val="11"/>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s>
  <cellStyleXfs count="2">
    <xf numFmtId="0" fontId="0" fillId="0" borderId="0">
      <alignment wrapText="1"/>
    </xf>
    <xf numFmtId="44" fontId="6" fillId="0" borderId="0" applyFont="0" applyFill="0" applyBorder="0" applyAlignment="0" applyProtection="0"/>
  </cellStyleXfs>
  <cellXfs count="48">
    <xf numFmtId="0" fontId="0" fillId="0" borderId="0" xfId="0">
      <alignment wrapText="1"/>
    </xf>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4" fillId="2" borderId="10" xfId="0" applyFont="1" applyFill="1" applyBorder="1" applyAlignment="1">
      <alignment horizontal="center" wrapText="1"/>
    </xf>
    <xf numFmtId="0" fontId="4" fillId="2" borderId="2" xfId="0" applyFont="1" applyFill="1" applyBorder="1" applyAlignment="1">
      <alignment horizontal="center" wrapText="1"/>
    </xf>
    <xf numFmtId="0" fontId="4" fillId="2" borderId="15"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3" borderId="3" xfId="0" applyNumberFormat="1" applyFont="1" applyFill="1" applyBorder="1" applyAlignment="1">
      <alignment horizontal="right" vertical="top"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3" fillId="0" borderId="17" xfId="0" applyFont="1" applyBorder="1" applyAlignment="1">
      <alignment vertical="top" wrapText="1"/>
    </xf>
    <xf numFmtId="0" fontId="11" fillId="0" borderId="17" xfId="0" applyFont="1" applyBorder="1">
      <alignment wrapText="1"/>
    </xf>
    <xf numFmtId="0" fontId="5" fillId="3" borderId="8" xfId="0" applyFont="1" applyFill="1" applyBorder="1" applyAlignment="1">
      <alignment vertical="top" wrapText="1"/>
    </xf>
    <xf numFmtId="0" fontId="5" fillId="3" borderId="16" xfId="0" applyFont="1" applyFill="1" applyBorder="1" applyAlignment="1">
      <alignment vertical="top" wrapText="1"/>
    </xf>
    <xf numFmtId="165" fontId="3" fillId="0" borderId="3" xfId="1" applyNumberFormat="1" applyFont="1" applyBorder="1" applyAlignment="1">
      <alignment vertical="center"/>
    </xf>
    <xf numFmtId="0" fontId="10" fillId="0" borderId="3" xfId="0" applyFont="1" applyBorder="1">
      <alignment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3" fillId="0" borderId="11" xfId="0" applyFont="1" applyFill="1" applyBorder="1" applyAlignment="1">
      <alignment wrapText="1"/>
    </xf>
    <xf numFmtId="0" fontId="3" fillId="0" borderId="13" xfId="0" applyFont="1" applyFill="1" applyBorder="1" applyAlignment="1">
      <alignment wrapText="1"/>
    </xf>
  </cellXfs>
  <cellStyles count="2">
    <cellStyle name="Currency" xfId="1" builtinId="4"/>
    <cellStyle name="Normal"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76"/>
  <sheetViews>
    <sheetView tabSelected="1" view="pageBreakPreview" topLeftCell="A7" zoomScaleNormal="100" zoomScaleSheetLayoutView="100" zoomScalePageLayoutView="70" workbookViewId="0">
      <selection activeCell="A16" sqref="A16:B16"/>
    </sheetView>
  </sheetViews>
  <sheetFormatPr defaultColWidth="7.85546875" defaultRowHeight="15" x14ac:dyDescent="0.2"/>
  <cols>
    <col min="1" max="1" width="68.42578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19</v>
      </c>
      <c r="B1" s="2"/>
      <c r="C1" s="2"/>
    </row>
    <row r="2" spans="1:19" s="5" customFormat="1" x14ac:dyDescent="0.2">
      <c r="A2" s="6" t="s">
        <v>7</v>
      </c>
      <c r="B2" s="4"/>
      <c r="C2" s="4"/>
      <c r="D2" s="3"/>
      <c r="E2" s="3"/>
      <c r="F2" s="3"/>
      <c r="G2" s="3"/>
      <c r="H2" s="3"/>
      <c r="I2" s="3"/>
      <c r="J2" s="3"/>
      <c r="K2" s="3"/>
      <c r="L2" s="3"/>
      <c r="M2" s="3"/>
      <c r="N2" s="3"/>
      <c r="O2" s="3"/>
      <c r="P2" s="3"/>
      <c r="Q2" s="3"/>
      <c r="R2" s="3"/>
      <c r="S2" s="3"/>
    </row>
    <row r="3" spans="1:19" s="5" customFormat="1" ht="16.5" customHeight="1" x14ac:dyDescent="0.2">
      <c r="A3" s="8" t="s">
        <v>16</v>
      </c>
      <c r="B3" s="4"/>
      <c r="C3" s="4"/>
      <c r="D3" s="3"/>
      <c r="E3" s="3"/>
      <c r="F3" s="3"/>
      <c r="G3" s="3"/>
      <c r="H3" s="3"/>
      <c r="I3" s="3"/>
      <c r="J3" s="3"/>
      <c r="K3" s="3"/>
      <c r="L3" s="3"/>
      <c r="M3" s="3"/>
      <c r="N3" s="3"/>
      <c r="O3" s="3"/>
      <c r="P3" s="3"/>
      <c r="Q3" s="3"/>
      <c r="R3" s="3"/>
      <c r="S3" s="3"/>
    </row>
    <row r="4" spans="1:19" s="7" customFormat="1" ht="16.350000000000001" customHeight="1" x14ac:dyDescent="0.2">
      <c r="A4" s="5" t="s">
        <v>8</v>
      </c>
      <c r="B4" s="8"/>
      <c r="C4" s="8"/>
      <c r="D4" s="1"/>
      <c r="E4" s="1"/>
      <c r="F4" s="1"/>
      <c r="G4" s="1"/>
      <c r="H4" s="1"/>
      <c r="I4" s="1"/>
      <c r="J4" s="1"/>
      <c r="K4" s="1"/>
      <c r="L4" s="1"/>
      <c r="M4" s="1"/>
      <c r="N4" s="1"/>
      <c r="O4" s="1"/>
      <c r="P4" s="1"/>
      <c r="Q4" s="1"/>
      <c r="R4" s="1"/>
      <c r="S4" s="1"/>
    </row>
    <row r="5" spans="1:19" s="5" customFormat="1" ht="16.350000000000001" customHeight="1" x14ac:dyDescent="0.2">
      <c r="A5" s="5" t="s">
        <v>20</v>
      </c>
      <c r="B5" s="6"/>
      <c r="C5" s="6"/>
    </row>
    <row r="6" spans="1:19" s="5" customFormat="1" ht="16.350000000000001" customHeight="1" x14ac:dyDescent="0.2">
      <c r="A6" s="5" t="s">
        <v>37</v>
      </c>
      <c r="B6" s="6"/>
      <c r="C6" s="6"/>
    </row>
    <row r="7" spans="1:19" s="5" customFormat="1" ht="16.350000000000001" customHeight="1" x14ac:dyDescent="0.2">
      <c r="A7" s="5" t="s">
        <v>21</v>
      </c>
      <c r="B7" s="6"/>
      <c r="C7" s="6"/>
    </row>
    <row r="8" spans="1:19" s="5" customFormat="1" ht="16.350000000000001" customHeight="1" x14ac:dyDescent="0.2">
      <c r="A8" s="9" t="s">
        <v>39</v>
      </c>
      <c r="B8" s="6"/>
      <c r="C8" s="6"/>
    </row>
    <row r="9" spans="1:19" s="3" customFormat="1" ht="16.350000000000001" customHeight="1" x14ac:dyDescent="0.2">
      <c r="A9" s="5" t="s">
        <v>22</v>
      </c>
      <c r="B9" s="6"/>
      <c r="C9" s="6"/>
      <c r="D9" s="5"/>
      <c r="E9" s="5"/>
      <c r="F9" s="5"/>
      <c r="G9" s="5"/>
      <c r="H9" s="5"/>
      <c r="I9" s="5"/>
      <c r="J9" s="5"/>
      <c r="K9" s="5"/>
    </row>
    <row r="10" spans="1:19" s="5" customFormat="1" ht="16.350000000000001" customHeight="1" x14ac:dyDescent="0.2">
      <c r="A10" s="12" t="s">
        <v>38</v>
      </c>
      <c r="B10" s="6"/>
      <c r="C10" s="6"/>
      <c r="D10" s="21"/>
      <c r="E10" s="21"/>
    </row>
    <row r="11" spans="1:19" ht="33.6" customHeight="1" thickBot="1" x14ac:dyDescent="0.3">
      <c r="A11" s="24" t="s">
        <v>3</v>
      </c>
      <c r="B11" s="25"/>
      <c r="C11" s="23" t="s">
        <v>9</v>
      </c>
      <c r="D11" s="22" t="s">
        <v>2</v>
      </c>
      <c r="E11" s="23" t="s">
        <v>10</v>
      </c>
      <c r="F11" s="7"/>
      <c r="G11" s="7"/>
      <c r="H11" s="7"/>
      <c r="I11" s="7"/>
      <c r="J11" s="7"/>
      <c r="K11" s="7"/>
      <c r="L11" s="7"/>
    </row>
    <row r="12" spans="1:19" ht="15.75" thickTop="1" x14ac:dyDescent="0.2">
      <c r="A12" s="38" t="s">
        <v>1</v>
      </c>
      <c r="B12" s="39"/>
      <c r="C12" s="20"/>
      <c r="D12" s="34"/>
      <c r="E12" s="35"/>
      <c r="F12" s="7"/>
      <c r="G12" s="7"/>
      <c r="H12" s="7"/>
      <c r="I12" s="7"/>
      <c r="J12" s="7"/>
      <c r="K12" s="7"/>
      <c r="L12" s="7"/>
    </row>
    <row r="13" spans="1:19" x14ac:dyDescent="0.2">
      <c r="A13" s="40" t="s">
        <v>4</v>
      </c>
      <c r="B13" s="41"/>
      <c r="C13" s="13">
        <v>412739</v>
      </c>
      <c r="D13" s="29">
        <v>0</v>
      </c>
      <c r="E13" s="29">
        <f>C13-D13</f>
        <v>412739</v>
      </c>
      <c r="F13" s="8"/>
      <c r="G13" s="8"/>
      <c r="H13" s="8"/>
      <c r="I13" s="8"/>
      <c r="J13" s="8"/>
      <c r="K13" s="8"/>
      <c r="L13" s="8"/>
      <c r="M13" s="2"/>
    </row>
    <row r="14" spans="1:19" ht="49.5" customHeight="1" x14ac:dyDescent="0.2">
      <c r="A14" s="42" t="s">
        <v>23</v>
      </c>
      <c r="B14" s="43"/>
      <c r="E14" s="19"/>
    </row>
    <row r="15" spans="1:19" ht="49.5" customHeight="1" x14ac:dyDescent="0.2">
      <c r="A15" s="42" t="s">
        <v>24</v>
      </c>
      <c r="B15" s="43"/>
      <c r="C15" s="13"/>
      <c r="D15" s="29"/>
      <c r="E15" s="29"/>
      <c r="F15" s="8"/>
      <c r="G15" s="8"/>
      <c r="H15" s="8"/>
      <c r="I15" s="8"/>
      <c r="J15" s="8"/>
      <c r="K15" s="8"/>
      <c r="L15" s="8"/>
      <c r="M15" s="2"/>
    </row>
    <row r="16" spans="1:19" ht="46.5" customHeight="1" x14ac:dyDescent="0.2">
      <c r="A16" s="42" t="s">
        <v>36</v>
      </c>
      <c r="B16" s="43"/>
      <c r="C16" s="13"/>
      <c r="D16" s="29"/>
      <c r="E16" s="29"/>
      <c r="F16" s="8"/>
      <c r="G16" s="8"/>
      <c r="H16" s="8"/>
      <c r="I16" s="8"/>
      <c r="J16" s="8"/>
      <c r="K16" s="8"/>
      <c r="L16" s="8"/>
      <c r="M16" s="2"/>
    </row>
    <row r="17" spans="1:13" ht="50.25" customHeight="1" x14ac:dyDescent="0.25">
      <c r="A17" s="46" t="s">
        <v>25</v>
      </c>
      <c r="B17" s="47"/>
      <c r="C17" s="13"/>
      <c r="D17" s="29"/>
      <c r="E17" s="29"/>
      <c r="F17" s="8"/>
      <c r="G17" s="8"/>
      <c r="H17" s="8"/>
      <c r="I17" s="8"/>
      <c r="J17" s="8"/>
      <c r="K17" s="8"/>
      <c r="L17" s="8"/>
      <c r="M17" s="2"/>
    </row>
    <row r="18" spans="1:13" ht="64.5" customHeight="1" x14ac:dyDescent="0.25">
      <c r="A18" s="46" t="s">
        <v>26</v>
      </c>
      <c r="B18" s="47"/>
      <c r="C18" s="13"/>
      <c r="D18" s="29"/>
      <c r="E18" s="29"/>
      <c r="F18" s="8"/>
      <c r="G18" s="8"/>
      <c r="H18" s="8"/>
      <c r="I18" s="8"/>
      <c r="J18" s="8"/>
      <c r="K18" s="8"/>
      <c r="L18" s="8"/>
      <c r="M18" s="2"/>
    </row>
    <row r="19" spans="1:13" x14ac:dyDescent="0.2">
      <c r="A19" s="40" t="s">
        <v>5</v>
      </c>
      <c r="B19" s="41"/>
      <c r="C19" s="13"/>
      <c r="D19" s="13"/>
      <c r="E19" s="13"/>
      <c r="F19" s="8"/>
      <c r="G19" s="8"/>
      <c r="H19" s="8"/>
      <c r="I19" s="8"/>
      <c r="J19" s="8"/>
      <c r="K19" s="8"/>
      <c r="L19" s="8"/>
      <c r="M19" s="2"/>
    </row>
    <row r="20" spans="1:13" ht="93.75" customHeight="1" x14ac:dyDescent="0.2">
      <c r="A20" s="42" t="s">
        <v>27</v>
      </c>
      <c r="B20" s="43"/>
      <c r="C20" s="13">
        <v>60200</v>
      </c>
      <c r="D20" s="13">
        <v>0</v>
      </c>
      <c r="E20" s="13">
        <f t="shared" ref="E20" si="0">C20-D20</f>
        <v>60200</v>
      </c>
      <c r="F20" s="8"/>
      <c r="G20" s="8"/>
      <c r="H20" s="8"/>
      <c r="I20" s="8"/>
      <c r="J20" s="8"/>
      <c r="K20" s="8"/>
      <c r="L20" s="8"/>
      <c r="M20" s="2"/>
    </row>
    <row r="21" spans="1:13" x14ac:dyDescent="0.2">
      <c r="A21" s="40" t="s">
        <v>6</v>
      </c>
      <c r="B21" s="41"/>
      <c r="C21" s="13"/>
      <c r="D21" s="13"/>
      <c r="E21" s="13"/>
      <c r="F21" s="7"/>
      <c r="G21" s="7"/>
      <c r="H21" s="7"/>
      <c r="I21" s="7"/>
      <c r="J21" s="7"/>
      <c r="K21" s="7"/>
      <c r="L21" s="7"/>
      <c r="M21" s="7"/>
    </row>
    <row r="22" spans="1:13" x14ac:dyDescent="0.2">
      <c r="A22" s="42" t="s">
        <v>28</v>
      </c>
      <c r="B22" s="43"/>
      <c r="C22" s="14">
        <v>2000</v>
      </c>
      <c r="D22" s="13">
        <v>0</v>
      </c>
      <c r="E22" s="13">
        <f t="shared" ref="E22" si="1">C22-D22</f>
        <v>2000</v>
      </c>
    </row>
    <row r="23" spans="1:13" s="2" customFormat="1" x14ac:dyDescent="0.2">
      <c r="A23" s="44" t="s">
        <v>0</v>
      </c>
      <c r="B23" s="45"/>
      <c r="C23" s="15">
        <f>SUM(C13:C22)</f>
        <v>474939</v>
      </c>
      <c r="D23" s="15">
        <f>SUM(D13:D22)</f>
        <v>0</v>
      </c>
      <c r="E23" s="15">
        <f>SUM(E13:E22)</f>
        <v>474939</v>
      </c>
    </row>
    <row r="24" spans="1:13" s="2" customFormat="1" x14ac:dyDescent="0.2">
      <c r="A24" s="32"/>
      <c r="B24" s="19"/>
      <c r="C24" s="19"/>
      <c r="D24" s="19"/>
      <c r="E24" s="19"/>
    </row>
    <row r="25" spans="1:13" s="2" customFormat="1" ht="30" x14ac:dyDescent="0.2">
      <c r="A25" s="26" t="s">
        <v>17</v>
      </c>
      <c r="B25" s="27" t="s">
        <v>11</v>
      </c>
      <c r="C25" s="27" t="s">
        <v>13</v>
      </c>
      <c r="D25" s="27" t="s">
        <v>14</v>
      </c>
      <c r="E25" s="27" t="s">
        <v>15</v>
      </c>
    </row>
    <row r="26" spans="1:13" s="2" customFormat="1" x14ac:dyDescent="0.25">
      <c r="A26" s="18" t="s">
        <v>29</v>
      </c>
      <c r="B26" s="16"/>
      <c r="C26" s="17">
        <v>0</v>
      </c>
      <c r="D26" s="17">
        <v>0</v>
      </c>
      <c r="E26" s="17">
        <f>C26-D26</f>
        <v>0</v>
      </c>
    </row>
    <row r="27" spans="1:13" s="2" customFormat="1" ht="15" customHeight="1" x14ac:dyDescent="0.25">
      <c r="A27" s="18" t="s">
        <v>30</v>
      </c>
      <c r="B27" s="16"/>
      <c r="C27" s="17">
        <v>0</v>
      </c>
      <c r="D27" s="17">
        <v>0</v>
      </c>
      <c r="E27" s="17">
        <f t="shared" ref="E27:E28" si="2">C27-D27</f>
        <v>0</v>
      </c>
    </row>
    <row r="28" spans="1:13" s="2" customFormat="1" ht="45" x14ac:dyDescent="0.25">
      <c r="A28" s="18" t="s">
        <v>32</v>
      </c>
      <c r="B28" s="36" t="s">
        <v>31</v>
      </c>
      <c r="C28" s="17">
        <v>0</v>
      </c>
      <c r="D28" s="17">
        <v>0</v>
      </c>
      <c r="E28" s="17">
        <f t="shared" si="2"/>
        <v>0</v>
      </c>
    </row>
    <row r="29" spans="1:13" s="2" customFormat="1" ht="45" x14ac:dyDescent="0.2">
      <c r="A29" s="28" t="s">
        <v>18</v>
      </c>
      <c r="B29" s="27" t="s">
        <v>12</v>
      </c>
      <c r="C29" s="27" t="s">
        <v>9</v>
      </c>
      <c r="D29" s="27" t="s">
        <v>14</v>
      </c>
      <c r="E29" s="27" t="s">
        <v>15</v>
      </c>
    </row>
    <row r="30" spans="1:13" s="2" customFormat="1" x14ac:dyDescent="0.25">
      <c r="A30" s="37" t="s">
        <v>35</v>
      </c>
      <c r="B30" s="31"/>
      <c r="C30" s="17">
        <v>450000</v>
      </c>
      <c r="D30" s="17">
        <v>208594</v>
      </c>
      <c r="E30" s="17">
        <f t="shared" ref="E30:E32" si="3">C30-D30</f>
        <v>241406</v>
      </c>
    </row>
    <row r="31" spans="1:13" s="2" customFormat="1" ht="32.1" customHeight="1" x14ac:dyDescent="0.25">
      <c r="A31" s="33" t="s">
        <v>34</v>
      </c>
      <c r="B31" s="31"/>
      <c r="C31" s="17">
        <v>500000</v>
      </c>
      <c r="D31" s="17">
        <v>454288</v>
      </c>
      <c r="E31" s="17">
        <f>C31-D31</f>
        <v>45712</v>
      </c>
    </row>
    <row r="32" spans="1:13" s="2" customFormat="1" x14ac:dyDescent="0.2">
      <c r="A32" s="30" t="s">
        <v>33</v>
      </c>
      <c r="B32" s="31"/>
      <c r="C32" s="17">
        <v>279000</v>
      </c>
      <c r="D32" s="17">
        <v>277935</v>
      </c>
      <c r="E32" s="17">
        <f t="shared" si="3"/>
        <v>1065</v>
      </c>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sheetData>
  <mergeCells count="12">
    <mergeCell ref="A12:B12"/>
    <mergeCell ref="A13:B13"/>
    <mergeCell ref="A19:B19"/>
    <mergeCell ref="A20:B20"/>
    <mergeCell ref="A23:B23"/>
    <mergeCell ref="A21:B21"/>
    <mergeCell ref="A22:B22"/>
    <mergeCell ref="A14:B14"/>
    <mergeCell ref="A15:B15"/>
    <mergeCell ref="A16:B16"/>
    <mergeCell ref="A17:B17"/>
    <mergeCell ref="A18:B18"/>
  </mergeCells>
  <phoneticPr fontId="1" type="noConversion"/>
  <pageMargins left="0.5" right="0.5" top="0.5" bottom="0.5" header="0.25" footer="0"/>
  <pageSetup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2019-04-04T23:07:12Z</cp:lastPrinted>
  <dcterms:created xsi:type="dcterms:W3CDTF">2001-02-08T10:40:59Z</dcterms:created>
  <dcterms:modified xsi:type="dcterms:W3CDTF">2019-05-08T13:42:14Z</dcterms:modified>
</cp:coreProperties>
</file>