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28800" windowHeight="11100"/>
  </bookViews>
  <sheets>
    <sheet name="Project Budget" sheetId="1" r:id="rId1"/>
  </sheets>
  <definedNames>
    <definedName name="_xlnm.Print_Area" localSheetId="0">'Project Budget'!$A$1:$E$45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43" i="1" l="1"/>
  <c r="E42" i="1"/>
  <c r="E41" i="1"/>
  <c r="E40" i="1"/>
  <c r="E13" i="1" l="1"/>
  <c r="D34" i="1"/>
  <c r="C34" i="1"/>
  <c r="E27" i="1" l="1"/>
  <c r="E25" i="1"/>
  <c r="E22" i="1"/>
  <c r="E45" i="1" l="1"/>
  <c r="E38" i="1"/>
  <c r="E33" i="1" l="1"/>
  <c r="E37" i="1"/>
  <c r="E31" i="1" l="1"/>
  <c r="E29" i="1"/>
  <c r="E24" i="1"/>
  <c r="E21" i="1"/>
  <c r="E15" i="1"/>
  <c r="E34" i="1" l="1"/>
</calcChain>
</file>

<file path=xl/sharedStrings.xml><?xml version="1.0" encoding="utf-8"?>
<sst xmlns="http://schemas.openxmlformats.org/spreadsheetml/2006/main" count="58" uniqueCount="51">
  <si>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</si>
  <si>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</si>
  <si>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</si>
  <si>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</si>
  <si>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</si>
  <si>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</si>
  <si>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</si>
  <si>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</si>
  <si>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</si>
  <si>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</si>
  <si>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</si>
  <si>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</si>
  <si>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</si>
  <si>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 xml:space="preserve">Printing </t>
  </si>
  <si>
    <t>Other</t>
  </si>
  <si>
    <t>Status (secured or pending)</t>
  </si>
  <si>
    <t>Amount legally obligated but not yet spent</t>
  </si>
  <si>
    <t xml:space="preserve"> Budget</t>
  </si>
  <si>
    <t>Spent</t>
  </si>
  <si>
    <t>Balance</t>
  </si>
  <si>
    <t>M.L. 2020 Budget Spreadsheet</t>
  </si>
  <si>
    <t xml:space="preserve">SOURCE AND USE OF OTHER FUNDS CONTRIBUTED TO THE PROJECT
</t>
  </si>
  <si>
    <t xml:space="preserve">Other ENRTF APPROPRIATIONS AWARDED IN THE LAST SIX YEARS
</t>
  </si>
  <si>
    <t>Attachment A: Project Budget Spreadsheet</t>
  </si>
  <si>
    <t>Pending</t>
  </si>
  <si>
    <r>
      <t xml:space="preserve">Project Title: </t>
    </r>
    <r>
      <rPr>
        <sz val="11"/>
        <rFont val="Calibri"/>
        <family val="2"/>
        <scheme val="minor"/>
      </rPr>
      <t xml:space="preserve"> </t>
    </r>
    <r>
      <rPr>
        <b/>
        <sz val="11"/>
        <rFont val="Calibri"/>
        <family val="2"/>
        <scheme val="minor"/>
      </rPr>
      <t xml:space="preserve">Novel field methods to evaluate groundwater quality investments </t>
    </r>
  </si>
  <si>
    <r>
      <t xml:space="preserve">Project Length and Completion Date: </t>
    </r>
    <r>
      <rPr>
        <sz val="11"/>
        <rFont val="Calibri"/>
        <family val="2"/>
        <scheme val="minor"/>
      </rPr>
      <t xml:space="preserve"> </t>
    </r>
    <r>
      <rPr>
        <b/>
        <sz val="11"/>
        <rFont val="Calibri"/>
        <family val="2"/>
        <scheme val="minor"/>
      </rPr>
      <t>July 1, 2020 - August 31, 2022</t>
    </r>
  </si>
  <si>
    <t>shipping samples, local conference registration fees</t>
  </si>
  <si>
    <t>sample bottles, filters, tubing, consumable supplies, field analytical supplies, water quality sonde maintenance</t>
  </si>
  <si>
    <r>
      <t xml:space="preserve">Non-State: </t>
    </r>
    <r>
      <rPr>
        <sz val="11"/>
        <rFont val="Calibri"/>
        <family val="2"/>
        <scheme val="minor"/>
      </rPr>
      <t xml:space="preserve"> USGS cooperative matching funds in support of a portion of USGS facility and other indirect costs not covered by ENRTF request and travel to out‐of‐state professional meetings.</t>
    </r>
  </si>
  <si>
    <t>State:</t>
  </si>
  <si>
    <t>USGS subcontract details:</t>
  </si>
  <si>
    <r>
      <t>In kind:</t>
    </r>
    <r>
      <rPr>
        <sz val="11"/>
        <rFont val="Calibri"/>
        <family val="2"/>
        <scheme val="minor"/>
      </rPr>
      <t xml:space="preserve">    </t>
    </r>
  </si>
  <si>
    <t>MN Department of Health analysis of water samples for  major ions and other indicators of anthropogenic influence</t>
  </si>
  <si>
    <t>Pipestone County Soil and Water staff time for field sampling support and coordination of field site access</t>
  </si>
  <si>
    <t>Rock County Soil and Water staff time for field sampling support and coordination of field site access</t>
  </si>
  <si>
    <t>Geoprobe operating expenses for 3 weeks of drilling</t>
  </si>
  <si>
    <t>MN Department of Agriculture analysis of water samples for nutrients and pesticides</t>
  </si>
  <si>
    <r>
      <t xml:space="preserve">Personnel (Wages and Benefits): </t>
    </r>
    <r>
      <rPr>
        <sz val="11"/>
        <rFont val="Calibri"/>
        <family val="2"/>
        <scheme val="minor"/>
      </rPr>
      <t>Pipestone County project manager, for administrative tasks and coordination of USGS activities with local landowners and stakeholders [LAURA FILL IN HRS and %FTE over 2 years]</t>
    </r>
  </si>
  <si>
    <t>Today's Date: 4/15/2019</t>
  </si>
  <si>
    <t>analysis of water samples at USGS NWQL (single-source contract-this is the standard USGS production lab used for routine chemical analyses of water samples)</t>
  </si>
  <si>
    <t>report publication expenses (single-source contract-this is the service used within the USGS for publishing USGS reports)</t>
  </si>
  <si>
    <t xml:space="preserve">Purchase of Geoprobe hydraulic profiling and electrical conductivity system (HPT/EC) for characterizing the hydrogeologic profiles at each field sampling location.   It is our intention that this piece of equipment will be used in future partnerships with water providers to characterize water quality and hydrogeology within drinking water source management areas after completion of the LCCMR project.  </t>
  </si>
  <si>
    <t>USGS Hydrologists: project management, develop conceptual design, lead data analysis, interpret hydrogeologic data, write reports, 2 people, equivalent of .30 FTE over 2 years, $91,700 (72% salary, 28% benefits)</t>
  </si>
  <si>
    <t>USGS Technicians: construction of sampling system, field trials, field data collection, data management and organization, assist with report preparations.  4 people, equivalent to .27 FTE over 2 years, $40,600 (72% salary, 28% benefits)</t>
  </si>
  <si>
    <t>USGS Water-quality specialist.  Design and review quality control aspects of water quality data collection, 1 person, equivalent to 0.04 FTE over 2 years, $15,300 (74% salary, 26% benefits)</t>
  </si>
  <si>
    <t xml:space="preserve">USGS Administrative assistant  and IT support staff. Administrative support for funding agreements, cost accounting, and billing. Technology support to meet USGS data storage standards and requirements, 2 people, equivalent to 0.04 FTE over 2 years, $10,900 (70% salary, 30% benefits) </t>
  </si>
  <si>
    <t>Project Budget: $219,900</t>
  </si>
  <si>
    <t>hotel, meal, and vehicle expenses for USGS personnel for up to 6 weeks of travel to field sites in Rock, Pipestone, and Lincoln Counties</t>
  </si>
  <si>
    <t>Organization: Pipestone Soil and Water Conservation District</t>
  </si>
  <si>
    <t>Project Manager: Laura DeBeer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</si>
</sst>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9"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sz val="10"/>
      <name val="Arial"/>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bottom style="thin">
        <color indexed="64"/>
      </bottom>
      <diagonal/>
    </border>
  </borders>
  <cellStyleXfs count="3">
    <xf numFmtId="0" fontId="0" fillId="0" borderId="0"/>
    <xf numFmtId="44" fontId="6" fillId="0" borderId="0" applyFont="0" applyFill="0" applyBorder="0" applyAlignment="0" applyProtection="0"/>
    <xf numFmtId="0" fontId="8" fillId="0" borderId="0"/>
  </cellStyleXfs>
  <cellXfs count="60">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5" fillId="4" borderId="17" xfId="0" applyFont="1" applyFill="1" applyBorder="1" applyAlignment="1">
      <alignment vertical="top" wrapText="1"/>
    </xf>
    <xf numFmtId="0" fontId="5" fillId="4" borderId="15" xfId="0" applyFont="1" applyFill="1" applyBorder="1" applyAlignment="1">
      <alignment vertical="top" wrapText="1"/>
    </xf>
    <xf numFmtId="0" fontId="3" fillId="0" borderId="13" xfId="0" applyFont="1" applyBorder="1" applyAlignment="1">
      <alignment vertical="top" wrapText="1"/>
    </xf>
    <xf numFmtId="44" fontId="3" fillId="0" borderId="13" xfId="1" applyFont="1" applyBorder="1" applyAlignment="1">
      <alignment vertical="top" wrapText="1"/>
    </xf>
    <xf numFmtId="0" fontId="3" fillId="0" borderId="0" xfId="0" applyFont="1" applyAlignment="1">
      <alignment wrapText="1"/>
    </xf>
    <xf numFmtId="0" fontId="3" fillId="0" borderId="0" xfId="0" applyFont="1" applyBorder="1" applyAlignment="1">
      <alignment wrapText="1"/>
    </xf>
    <xf numFmtId="165" fontId="3" fillId="0" borderId="3" xfId="1" applyNumberFormat="1" applyFont="1" applyBorder="1" applyAlignment="1">
      <alignment vertical="center"/>
    </xf>
    <xf numFmtId="165" fontId="3" fillId="0" borderId="3" xfId="1" applyNumberFormat="1" applyFont="1" applyBorder="1" applyAlignment="1">
      <alignment vertical="top"/>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4" fillId="0" borderId="12" xfId="0" applyFont="1" applyBorder="1" applyAlignment="1">
      <alignment horizontal="left" vertical="top" wrapText="1"/>
    </xf>
    <xf numFmtId="0" fontId="4" fillId="0" borderId="14" xfId="0" applyFont="1" applyBorder="1" applyAlignment="1">
      <alignment horizontal="left" vertical="top" wrapText="1"/>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6" xfId="0" applyFont="1" applyBorder="1" applyAlignment="1">
      <alignment vertical="top" wrapText="1"/>
    </xf>
    <xf numFmtId="0" fontId="3"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cellXfs>
  <cellStyles count="3">
    <cellStyle name="Currency" xfId="1" builtinId="4"/>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654428</xdr:colOff>
      <xdr:row>5</xdr:row>
      <xdr:rowOff>103982</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9"/>
  <sheetViews>
    <sheetView tabSelected="1" view="pageBreakPreview" topLeftCell="A31" zoomScaleNormal="100" zoomScaleSheetLayoutView="100" zoomScalePageLayoutView="70" workbookViewId="0">
      <selection activeCell="A4" sqref="A4"/>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23</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20</v>
      </c>
      <c r="B3" s="4"/>
      <c r="C3" s="4"/>
      <c r="D3" s="3"/>
      <c r="E3" s="3"/>
      <c r="F3" s="3"/>
      <c r="G3" s="3"/>
      <c r="H3" s="3"/>
      <c r="I3" s="3"/>
      <c r="J3" s="3"/>
      <c r="K3" s="3"/>
      <c r="L3" s="3"/>
      <c r="M3" s="3"/>
      <c r="N3" s="3"/>
      <c r="O3" s="3"/>
      <c r="P3" s="3"/>
      <c r="Q3" s="3"/>
      <c r="R3" s="3"/>
      <c r="S3" s="3"/>
    </row>
    <row r="4" spans="1:19" s="7" customFormat="1" ht="16.149999999999999" customHeight="1" x14ac:dyDescent="0.2">
      <c r="A4" s="5" t="s">
        <v>9</v>
      </c>
      <c r="B4" s="8"/>
      <c r="C4" s="8"/>
      <c r="D4" s="1"/>
      <c r="E4" s="1"/>
      <c r="F4" s="1"/>
      <c r="G4" s="1"/>
      <c r="H4" s="1"/>
      <c r="I4" s="1"/>
      <c r="J4" s="1"/>
      <c r="K4" s="1"/>
      <c r="L4" s="1"/>
      <c r="M4" s="1"/>
      <c r="N4" s="1"/>
      <c r="O4" s="1"/>
      <c r="P4" s="1"/>
      <c r="Q4" s="1"/>
      <c r="R4" s="1"/>
      <c r="S4" s="1"/>
    </row>
    <row r="5" spans="1:19" s="5" customFormat="1" ht="16.149999999999999" customHeight="1" x14ac:dyDescent="0.2">
      <c r="A5" s="5" t="s">
        <v>50</v>
      </c>
      <c r="B5" s="6"/>
      <c r="C5" s="6"/>
    </row>
    <row r="6" spans="1:19" s="5" customFormat="1" ht="16.149999999999999" customHeight="1" x14ac:dyDescent="0.2">
      <c r="A6" s="5" t="s">
        <v>25</v>
      </c>
      <c r="B6" s="6"/>
      <c r="C6" s="6"/>
    </row>
    <row r="7" spans="1:19" s="5" customFormat="1" ht="16.149999999999999" customHeight="1" x14ac:dyDescent="0.2">
      <c r="A7" s="5" t="s">
        <v>49</v>
      </c>
      <c r="B7" s="6"/>
      <c r="C7" s="6"/>
    </row>
    <row r="8" spans="1:19" s="5" customFormat="1" ht="16.149999999999999" customHeight="1" x14ac:dyDescent="0.2">
      <c r="A8" s="9" t="s">
        <v>47</v>
      </c>
      <c r="B8" s="6"/>
      <c r="C8" s="6"/>
    </row>
    <row r="9" spans="1:19" s="3" customFormat="1" ht="16.149999999999999" customHeight="1" x14ac:dyDescent="0.2">
      <c r="A9" s="5" t="s">
        <v>26</v>
      </c>
      <c r="B9" s="6"/>
      <c r="C9" s="6"/>
      <c r="D9" s="5"/>
      <c r="E9" s="5"/>
      <c r="F9" s="5"/>
      <c r="G9" s="5"/>
      <c r="H9" s="5"/>
      <c r="I9" s="5"/>
      <c r="J9" s="5"/>
      <c r="K9" s="5"/>
    </row>
    <row r="10" spans="1:19" s="5" customFormat="1" ht="16.149999999999999" customHeight="1" x14ac:dyDescent="0.2">
      <c r="A10" s="12" t="s">
        <v>39</v>
      </c>
      <c r="B10" s="6"/>
      <c r="C10" s="6"/>
      <c r="D10" s="22"/>
      <c r="E10" s="22"/>
    </row>
    <row r="11" spans="1:19" ht="33.6" customHeight="1" thickBot="1" x14ac:dyDescent="0.3">
      <c r="A11" s="25" t="s">
        <v>3</v>
      </c>
      <c r="B11" s="26"/>
      <c r="C11" s="24" t="s">
        <v>10</v>
      </c>
      <c r="D11" s="23" t="s">
        <v>2</v>
      </c>
      <c r="E11" s="24" t="s">
        <v>11</v>
      </c>
      <c r="F11" s="7"/>
      <c r="G11" s="7"/>
      <c r="H11" s="7"/>
      <c r="I11" s="7"/>
      <c r="J11" s="7"/>
      <c r="K11" s="7"/>
      <c r="L11" s="7"/>
    </row>
    <row r="12" spans="1:19" ht="15.75" thickTop="1" x14ac:dyDescent="0.2">
      <c r="A12" s="42" t="s">
        <v>1</v>
      </c>
      <c r="B12" s="43"/>
      <c r="C12" s="21"/>
      <c r="D12" s="32"/>
      <c r="E12" s="33"/>
      <c r="F12" s="7"/>
      <c r="G12" s="7"/>
      <c r="H12" s="7"/>
      <c r="I12" s="7"/>
      <c r="J12" s="7"/>
      <c r="K12" s="7"/>
      <c r="L12" s="7"/>
    </row>
    <row r="13" spans="1:19" ht="43.5" customHeight="1" x14ac:dyDescent="0.2">
      <c r="A13" s="50" t="s">
        <v>38</v>
      </c>
      <c r="B13" s="51"/>
      <c r="C13" s="37">
        <v>3000</v>
      </c>
      <c r="D13" s="30">
        <v>0</v>
      </c>
      <c r="E13" s="30">
        <f>C13-D13</f>
        <v>3000</v>
      </c>
      <c r="F13" s="7"/>
      <c r="G13" s="7"/>
      <c r="H13" s="7"/>
      <c r="I13" s="7"/>
      <c r="J13" s="7"/>
      <c r="K13" s="7"/>
      <c r="L13" s="7"/>
    </row>
    <row r="14" spans="1:19" x14ac:dyDescent="0.2">
      <c r="A14" s="50" t="s">
        <v>31</v>
      </c>
      <c r="B14" s="51"/>
      <c r="C14" s="36"/>
      <c r="D14" s="34"/>
      <c r="E14" s="35"/>
      <c r="F14" s="7"/>
      <c r="G14" s="7"/>
      <c r="H14" s="7"/>
      <c r="I14" s="7"/>
      <c r="J14" s="7"/>
      <c r="K14" s="7"/>
      <c r="L14" s="7"/>
    </row>
    <row r="15" spans="1:19" x14ac:dyDescent="0.2">
      <c r="A15" s="44" t="s">
        <v>4</v>
      </c>
      <c r="B15" s="45"/>
      <c r="C15" s="13">
        <v>158500</v>
      </c>
      <c r="D15" s="30">
        <v>0</v>
      </c>
      <c r="E15" s="30">
        <f>C15-D15</f>
        <v>158500</v>
      </c>
      <c r="F15" s="8"/>
      <c r="G15" s="8"/>
      <c r="H15" s="8"/>
      <c r="I15" s="8"/>
      <c r="J15" s="8"/>
      <c r="K15" s="8"/>
      <c r="L15" s="8"/>
      <c r="M15" s="2"/>
    </row>
    <row r="16" spans="1:19" ht="43.5" customHeight="1" x14ac:dyDescent="0.2">
      <c r="A16" s="48" t="s">
        <v>43</v>
      </c>
      <c r="B16" s="49"/>
      <c r="C16" s="31"/>
      <c r="D16" s="31"/>
      <c r="E16" s="31"/>
      <c r="F16" s="8"/>
      <c r="G16" s="8"/>
      <c r="H16" s="8"/>
      <c r="I16" s="8"/>
      <c r="J16" s="8"/>
      <c r="K16" s="8"/>
      <c r="L16" s="8"/>
      <c r="M16" s="2"/>
    </row>
    <row r="17" spans="1:13" ht="43.5" customHeight="1" x14ac:dyDescent="0.2">
      <c r="A17" s="48" t="s">
        <v>44</v>
      </c>
      <c r="B17" s="49"/>
      <c r="C17" s="31"/>
      <c r="D17" s="31"/>
      <c r="E17" s="31"/>
      <c r="F17" s="8"/>
      <c r="G17" s="8"/>
      <c r="H17" s="8"/>
      <c r="I17" s="8"/>
      <c r="J17" s="8"/>
      <c r="K17" s="8"/>
      <c r="L17" s="8"/>
      <c r="M17" s="2"/>
    </row>
    <row r="18" spans="1:13" ht="43.5" customHeight="1" x14ac:dyDescent="0.2">
      <c r="A18" s="52" t="s">
        <v>45</v>
      </c>
      <c r="B18" s="53"/>
      <c r="C18" s="31"/>
      <c r="D18" s="31"/>
      <c r="E18" s="31"/>
      <c r="F18" s="8"/>
      <c r="G18" s="8"/>
      <c r="H18" s="8"/>
      <c r="I18" s="8"/>
      <c r="J18" s="8"/>
      <c r="K18" s="8"/>
      <c r="L18" s="8"/>
      <c r="M18" s="2"/>
    </row>
    <row r="19" spans="1:13" ht="57.95" customHeight="1" x14ac:dyDescent="0.2">
      <c r="A19" s="52" t="s">
        <v>46</v>
      </c>
      <c r="B19" s="53"/>
      <c r="C19" s="31"/>
      <c r="D19" s="31"/>
      <c r="E19" s="31"/>
      <c r="F19" s="8"/>
      <c r="G19" s="8"/>
      <c r="H19" s="8"/>
      <c r="I19" s="8"/>
      <c r="J19" s="8"/>
      <c r="K19" s="8"/>
      <c r="L19" s="8"/>
      <c r="M19" s="2"/>
    </row>
    <row r="20" spans="1:13" x14ac:dyDescent="0.2">
      <c r="A20" s="44" t="s">
        <v>5</v>
      </c>
      <c r="B20" s="45"/>
      <c r="C20" s="13"/>
      <c r="D20" s="13"/>
      <c r="E20" s="13"/>
      <c r="F20" s="8"/>
      <c r="G20" s="8"/>
      <c r="H20" s="8"/>
      <c r="I20" s="8"/>
      <c r="J20" s="8"/>
      <c r="K20" s="8"/>
      <c r="L20" s="8"/>
      <c r="M20" s="2"/>
    </row>
    <row r="21" spans="1:13" ht="31.5" customHeight="1" x14ac:dyDescent="0.2">
      <c r="A21" s="46" t="s">
        <v>40</v>
      </c>
      <c r="B21" s="47"/>
      <c r="C21" s="13">
        <v>300</v>
      </c>
      <c r="D21" s="13">
        <v>0</v>
      </c>
      <c r="E21" s="13">
        <f t="shared" ref="E21" si="0">C21-D21</f>
        <v>300</v>
      </c>
      <c r="F21" s="8"/>
      <c r="G21" s="8"/>
      <c r="H21" s="8"/>
      <c r="I21" s="8"/>
      <c r="J21" s="8"/>
      <c r="K21" s="8"/>
      <c r="L21" s="8"/>
      <c r="M21" s="2"/>
    </row>
    <row r="22" spans="1:13" ht="29.1" customHeight="1" x14ac:dyDescent="0.2">
      <c r="A22" s="48" t="s">
        <v>41</v>
      </c>
      <c r="B22" s="49"/>
      <c r="C22" s="13">
        <v>3000</v>
      </c>
      <c r="D22" s="13">
        <v>0</v>
      </c>
      <c r="E22" s="13">
        <f t="shared" ref="E22" si="1">C22-D22</f>
        <v>3000</v>
      </c>
      <c r="F22" s="8"/>
      <c r="G22" s="8"/>
      <c r="H22" s="8"/>
      <c r="I22" s="8"/>
      <c r="J22" s="8"/>
      <c r="K22" s="8"/>
      <c r="L22" s="8"/>
      <c r="M22" s="2"/>
    </row>
    <row r="23" spans="1:13" x14ac:dyDescent="0.2">
      <c r="A23" s="44" t="s">
        <v>6</v>
      </c>
      <c r="B23" s="45"/>
      <c r="C23" s="13"/>
      <c r="D23" s="13"/>
      <c r="E23" s="13"/>
      <c r="F23" s="8"/>
      <c r="G23" s="8"/>
      <c r="H23" s="8"/>
      <c r="I23" s="8"/>
      <c r="J23" s="8"/>
      <c r="K23" s="8"/>
      <c r="L23" s="8"/>
      <c r="M23" s="2"/>
    </row>
    <row r="24" spans="1:13" x14ac:dyDescent="0.2">
      <c r="A24" s="46" t="s">
        <v>36</v>
      </c>
      <c r="B24" s="47"/>
      <c r="C24" s="13">
        <v>8000</v>
      </c>
      <c r="D24" s="13">
        <v>0</v>
      </c>
      <c r="E24" s="13">
        <f t="shared" ref="E24:E25" si="2">C24-D24</f>
        <v>8000</v>
      </c>
      <c r="F24" s="8"/>
      <c r="G24" s="8"/>
      <c r="H24" s="8"/>
      <c r="I24" s="8"/>
      <c r="J24" s="8"/>
      <c r="K24" s="8"/>
      <c r="L24" s="8"/>
      <c r="M24" s="2"/>
    </row>
    <row r="25" spans="1:13" ht="29.1" customHeight="1" x14ac:dyDescent="0.2">
      <c r="A25" s="48" t="s">
        <v>28</v>
      </c>
      <c r="B25" s="49"/>
      <c r="C25" s="13">
        <v>6000</v>
      </c>
      <c r="D25" s="13">
        <v>0</v>
      </c>
      <c r="E25" s="13">
        <f t="shared" si="2"/>
        <v>6000</v>
      </c>
      <c r="F25" s="8"/>
      <c r="G25" s="8"/>
      <c r="H25" s="8"/>
      <c r="I25" s="8"/>
      <c r="J25" s="8"/>
      <c r="K25" s="8"/>
      <c r="L25" s="8"/>
      <c r="M25" s="2"/>
    </row>
    <row r="26" spans="1:13" x14ac:dyDescent="0.2">
      <c r="A26" s="44" t="s">
        <v>12</v>
      </c>
      <c r="B26" s="45"/>
      <c r="C26" s="13"/>
      <c r="D26" s="13"/>
      <c r="E26" s="13"/>
      <c r="F26" s="8"/>
      <c r="G26" s="8"/>
      <c r="H26" s="8"/>
      <c r="I26" s="8"/>
      <c r="J26" s="8"/>
      <c r="K26" s="8"/>
      <c r="L26" s="8"/>
      <c r="M26" s="2"/>
    </row>
    <row r="27" spans="1:13" ht="77.25" customHeight="1" x14ac:dyDescent="0.2">
      <c r="A27" s="46" t="s">
        <v>42</v>
      </c>
      <c r="B27" s="47"/>
      <c r="C27" s="13">
        <v>35000</v>
      </c>
      <c r="D27" s="13">
        <v>0</v>
      </c>
      <c r="E27" s="13">
        <f t="shared" ref="E27" si="3">C27-D27</f>
        <v>35000</v>
      </c>
      <c r="F27" s="8"/>
      <c r="G27" s="8"/>
      <c r="H27" s="8"/>
      <c r="I27" s="8"/>
      <c r="J27" s="8"/>
      <c r="K27" s="8"/>
      <c r="L27" s="8"/>
      <c r="M27" s="2"/>
    </row>
    <row r="28" spans="1:13" x14ac:dyDescent="0.2">
      <c r="A28" s="44" t="s">
        <v>13</v>
      </c>
      <c r="B28" s="45"/>
      <c r="C28" s="13"/>
      <c r="D28" s="13"/>
      <c r="E28" s="13"/>
    </row>
    <row r="29" spans="1:13" x14ac:dyDescent="0.2">
      <c r="A29" s="58"/>
      <c r="B29" s="59"/>
      <c r="C29" s="13">
        <v>0</v>
      </c>
      <c r="D29" s="13">
        <v>0</v>
      </c>
      <c r="E29" s="13">
        <f t="shared" ref="E29" si="4">C29-D29</f>
        <v>0</v>
      </c>
    </row>
    <row r="30" spans="1:13" x14ac:dyDescent="0.2">
      <c r="A30" s="44" t="s">
        <v>7</v>
      </c>
      <c r="B30" s="45"/>
      <c r="C30" s="13"/>
      <c r="D30" s="13"/>
      <c r="E30" s="13"/>
      <c r="F30" s="7"/>
      <c r="G30" s="7"/>
      <c r="H30" s="7"/>
      <c r="I30" s="7"/>
      <c r="J30" s="7"/>
      <c r="K30" s="7"/>
      <c r="L30" s="7"/>
      <c r="M30" s="7"/>
    </row>
    <row r="31" spans="1:13" ht="31.5" customHeight="1" x14ac:dyDescent="0.2">
      <c r="A31" s="46" t="s">
        <v>48</v>
      </c>
      <c r="B31" s="47"/>
      <c r="C31" s="14">
        <v>5100</v>
      </c>
      <c r="D31" s="13">
        <v>0</v>
      </c>
      <c r="E31" s="13">
        <f t="shared" ref="E31" si="5">C31-D31</f>
        <v>5100</v>
      </c>
    </row>
    <row r="32" spans="1:13" x14ac:dyDescent="0.2">
      <c r="A32" s="44" t="s">
        <v>14</v>
      </c>
      <c r="B32" s="45"/>
      <c r="C32" s="14"/>
      <c r="D32" s="13"/>
      <c r="E32" s="13"/>
    </row>
    <row r="33" spans="1:5" s="2" customFormat="1" ht="15.75" thickBot="1" x14ac:dyDescent="0.25">
      <c r="A33" s="54" t="s">
        <v>27</v>
      </c>
      <c r="B33" s="55"/>
      <c r="C33" s="15">
        <v>1000</v>
      </c>
      <c r="D33" s="15">
        <v>0</v>
      </c>
      <c r="E33" s="15">
        <f t="shared" ref="E33" si="6">C33-D33</f>
        <v>1000</v>
      </c>
    </row>
    <row r="34" spans="1:5" s="2" customFormat="1" ht="15.75" thickTop="1" x14ac:dyDescent="0.2">
      <c r="A34" s="56" t="s">
        <v>0</v>
      </c>
      <c r="B34" s="57"/>
      <c r="C34" s="16">
        <f>SUM(C13:C33)</f>
        <v>219900</v>
      </c>
      <c r="D34" s="16">
        <f>SUM(D13:D33)</f>
        <v>0</v>
      </c>
      <c r="E34" s="16">
        <f>SUM(E13:E33)</f>
        <v>219900</v>
      </c>
    </row>
    <row r="35" spans="1:5" s="2" customFormat="1" x14ac:dyDescent="0.2">
      <c r="B35" s="20"/>
      <c r="C35" s="20"/>
      <c r="D35" s="20"/>
      <c r="E35" s="20"/>
    </row>
    <row r="36" spans="1:5" s="2" customFormat="1" ht="30" x14ac:dyDescent="0.2">
      <c r="A36" s="27" t="s">
        <v>21</v>
      </c>
      <c r="B36" s="28" t="s">
        <v>15</v>
      </c>
      <c r="C36" s="28" t="s">
        <v>17</v>
      </c>
      <c r="D36" s="28" t="s">
        <v>18</v>
      </c>
      <c r="E36" s="28" t="s">
        <v>19</v>
      </c>
    </row>
    <row r="37" spans="1:5" s="2" customFormat="1" ht="45" x14ac:dyDescent="0.25">
      <c r="A37" s="19" t="s">
        <v>29</v>
      </c>
      <c r="B37" s="17" t="s">
        <v>24</v>
      </c>
      <c r="C37" s="18">
        <v>79000</v>
      </c>
      <c r="D37" s="18">
        <v>0</v>
      </c>
      <c r="E37" s="18">
        <f>C37-D37</f>
        <v>79000</v>
      </c>
    </row>
    <row r="38" spans="1:5" s="2" customFormat="1" ht="15" customHeight="1" x14ac:dyDescent="0.25">
      <c r="A38" s="19" t="s">
        <v>30</v>
      </c>
      <c r="B38" s="17"/>
      <c r="C38" s="18">
        <v>0</v>
      </c>
      <c r="D38" s="18">
        <v>0</v>
      </c>
      <c r="E38" s="18">
        <f t="shared" ref="E38" si="7">C38-D38</f>
        <v>0</v>
      </c>
    </row>
    <row r="39" spans="1:5" s="2" customFormat="1" x14ac:dyDescent="0.25">
      <c r="A39" s="19" t="s">
        <v>32</v>
      </c>
      <c r="B39" s="17"/>
      <c r="C39" s="18"/>
      <c r="D39" s="18"/>
      <c r="E39" s="18"/>
    </row>
    <row r="40" spans="1:5" s="2" customFormat="1" ht="30" x14ac:dyDescent="0.25">
      <c r="A40" s="39" t="s">
        <v>37</v>
      </c>
      <c r="B40" s="40" t="s">
        <v>24</v>
      </c>
      <c r="C40" s="18">
        <v>25000</v>
      </c>
      <c r="D40" s="18">
        <v>0</v>
      </c>
      <c r="E40" s="18">
        <f t="shared" ref="E40:E43" si="8">C40-D40</f>
        <v>25000</v>
      </c>
    </row>
    <row r="41" spans="1:5" s="2" customFormat="1" ht="30" x14ac:dyDescent="0.25">
      <c r="A41" s="39" t="s">
        <v>33</v>
      </c>
      <c r="B41" s="40" t="s">
        <v>24</v>
      </c>
      <c r="C41" s="18">
        <v>10000</v>
      </c>
      <c r="D41" s="18">
        <v>0</v>
      </c>
      <c r="E41" s="18">
        <f t="shared" si="8"/>
        <v>10000</v>
      </c>
    </row>
    <row r="42" spans="1:5" s="2" customFormat="1" ht="30" x14ac:dyDescent="0.25">
      <c r="A42" s="39" t="s">
        <v>34</v>
      </c>
      <c r="B42" s="40" t="s">
        <v>24</v>
      </c>
      <c r="C42" s="18">
        <v>5000</v>
      </c>
      <c r="D42" s="18">
        <v>0</v>
      </c>
      <c r="E42" s="18">
        <f t="shared" si="8"/>
        <v>5000</v>
      </c>
    </row>
    <row r="43" spans="1:5" s="2" customFormat="1" ht="30" x14ac:dyDescent="0.25">
      <c r="A43" s="38" t="s">
        <v>35</v>
      </c>
      <c r="B43" s="40" t="s">
        <v>24</v>
      </c>
      <c r="C43" s="41">
        <v>8800</v>
      </c>
      <c r="D43" s="18">
        <v>0</v>
      </c>
      <c r="E43" s="18">
        <f t="shared" si="8"/>
        <v>8800</v>
      </c>
    </row>
    <row r="44" spans="1:5" s="2" customFormat="1" ht="45" x14ac:dyDescent="0.2">
      <c r="A44" s="29" t="s">
        <v>22</v>
      </c>
      <c r="B44" s="28" t="s">
        <v>16</v>
      </c>
      <c r="C44" s="28" t="s">
        <v>10</v>
      </c>
      <c r="D44" s="28" t="s">
        <v>18</v>
      </c>
      <c r="E44" s="28" t="s">
        <v>19</v>
      </c>
    </row>
    <row r="45" spans="1:5" s="2" customFormat="1" x14ac:dyDescent="0.25">
      <c r="A45" s="19"/>
      <c r="B45" s="17"/>
      <c r="C45" s="18">
        <v>0</v>
      </c>
      <c r="D45" s="18">
        <v>0</v>
      </c>
      <c r="E45" s="18">
        <f t="shared" ref="E45" si="9">C45-D45</f>
        <v>0</v>
      </c>
    </row>
    <row r="46" spans="1:5" s="2" customFormat="1" x14ac:dyDescent="0.2"/>
    <row r="47" spans="1:5" s="2" customFormat="1" x14ac:dyDescent="0.2"/>
    <row r="48" spans="1: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sheetData>
  <mergeCells count="23">
    <mergeCell ref="A32:B32"/>
    <mergeCell ref="A33:B33"/>
    <mergeCell ref="A34:B34"/>
    <mergeCell ref="A28:B28"/>
    <mergeCell ref="A29:B29"/>
    <mergeCell ref="A30:B30"/>
    <mergeCell ref="A31:B31"/>
    <mergeCell ref="A12:B12"/>
    <mergeCell ref="A15:B15"/>
    <mergeCell ref="A26:B26"/>
    <mergeCell ref="A27:B27"/>
    <mergeCell ref="A20:B20"/>
    <mergeCell ref="A21:B21"/>
    <mergeCell ref="A23:B23"/>
    <mergeCell ref="A24:B24"/>
    <mergeCell ref="A25:B25"/>
    <mergeCell ref="A13:B13"/>
    <mergeCell ref="A16:B16"/>
    <mergeCell ref="A17:B17"/>
    <mergeCell ref="A18:B18"/>
    <mergeCell ref="A19:B19"/>
    <mergeCell ref="A22:B22"/>
    <mergeCell ref="A14:B14"/>
  </mergeCells>
  <phoneticPr fontId="1" type="noConversion"/>
  <pageMargins left="0.5" right="0.5" top="0.5" bottom="0.5" header="0.25" footer="0"/>
  <pageSetup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2019-05-08T23:27:39Z</dcterms:modified>
</cp:coreProperties>
</file>