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/>
  </bookViews>
  <sheets>
    <sheet name="Project Budget" sheetId="1" r:id="rId1"/>
  </sheets>
  <definedNames>
    <definedName name="_xlnm.Print_Area" localSheetId="0">'Project Budget'!$A$1:$E$43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3" i="1" l="1"/>
  <c r="E33" i="1"/>
  <c r="C34" i="1"/>
  <c r="C20" i="1"/>
  <c r="C35" i="1"/>
  <c r="E43" i="1"/>
  <c r="E40" i="1"/>
  <c r="E39" i="1"/>
  <c r="E34" i="1"/>
  <c r="E38" i="1"/>
  <c r="D35" i="1"/>
  <c r="E31" i="1"/>
  <c r="E29" i="1"/>
  <c r="E27" i="1"/>
  <c r="E25" i="1"/>
  <c r="E23" i="1"/>
  <c r="E20" i="1"/>
  <c r="E18" i="1"/>
  <c r="E13" i="1"/>
  <c r="E35" i="1"/>
</calcChain>
</file>

<file path=xl/sharedStrings.xml><?xml version="1.0" encoding="utf-8"?>
<sst xmlns="http://schemas.openxmlformats.org/spreadsheetml/2006/main" count="45" uniqueCount="42">
  <si>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</si>
  <si>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</si>
  <si>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</si>
  <si>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</si>
  <si>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</si>
  <si>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</si>
  <si>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</si>
  <si>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</si>
  <si>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</si>
  <si>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</si>
  <si>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</si>
  <si>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</si>
  <si>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</si>
  <si>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</si>
  <si>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</si>
  <si>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</si>
  <si>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</si>
  <si>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</si>
  <si>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</si>
  <si>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</si>
  <si>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</si>
  <si>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</si>
  <si>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</si>
  <si>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</si>
  <si>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</si>
  <si>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</si>
  <si>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</si>
  <si>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</si>
  <si>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</si>
  <si>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John A. Downing</t>
  </si>
  <si>
    <r>
      <t xml:space="preserve">Project Title: </t>
    </r>
    <r>
      <rPr>
        <sz val="11"/>
        <rFont val="Calibri"/>
        <family val="2"/>
        <scheme val="minor"/>
      </rPr>
      <t xml:space="preserve"> Role of submarine groundwater altering Lake Superior’s shore</t>
    </r>
  </si>
  <si>
    <t>Chemicals and columns (100 @$150 each), ashing furnace ($4000), chemicals &amp; field collection bottles ($3200)</t>
  </si>
  <si>
    <t>Gamma spectrometer equipment-use charges</t>
  </si>
  <si>
    <t>Ship time on Blue Heron @7 24h days (at discounted Large Lakes Observatory staff rate)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</si>
  <si>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June 2022 (2 years)</t>
    </r>
  </si>
  <si>
    <t>John Downing, project manager at 4% time over two years including fringe benefits -$23,471 (74% salary, 26% fringe)</t>
  </si>
  <si>
    <t>travel to collect well water samples (2200 miles @ $0.58, per UMN policy)</t>
  </si>
  <si>
    <t>MS student, 50% FTE graduate research assistant over two years - collect samples, perform analyses, fit 228Ra data contours, calculate rates, write up results -Total $79,940 (52% salary, 48% fringe)</t>
  </si>
  <si>
    <t>In kind: University of MN unrecovered Indirect Cost @ 54% MTDC</t>
  </si>
  <si>
    <t>Today's Date:  4/13/19</t>
  </si>
  <si>
    <t>Organization: Regents of University of Minnesota (for MN Sea Grant Program)</t>
  </si>
  <si>
    <t>Project Budget: $198,643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</si>
</sst>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  <numFmt numFmtId="166" formatCode="_([$$-409]* #,##0.00_);_([$$-409]* \(#,##0.00\);_([$$-409]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166" fontId="4" fillId="0" borderId="0" xfId="0" applyNumberFormat="1" applyFont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7"/>
  <sheetViews>
    <sheetView tabSelected="1" view="pageBreakPreview" zoomScaleSheetLayoutView="100" workbookViewId="0">
      <selection activeCell="A6" sqref="A6"/>
    </sheetView>
  </sheetViews>
  <sheetFormatPr defaultColWidth="7.7109375" defaultRowHeight="15" x14ac:dyDescent="0.2"/>
  <cols>
    <col min="1" max="1" width="68.42578125" style="1" customWidth="1"/>
    <col min="2" max="2" width="14.71093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7109375" style="1"/>
  </cols>
  <sheetData>
    <row r="1" spans="1:19" x14ac:dyDescent="0.2">
      <c r="A1" s="7" t="s">
        <v>28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350000000000001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350000000000001" customHeight="1" x14ac:dyDescent="0.2">
      <c r="A5" s="5" t="s">
        <v>29</v>
      </c>
      <c r="B5" s="6"/>
      <c r="C5" s="6"/>
    </row>
    <row r="6" spans="1:19" s="5" customFormat="1" ht="16.350000000000001" customHeight="1" x14ac:dyDescent="0.2">
      <c r="A6" s="5" t="s">
        <v>30</v>
      </c>
      <c r="B6" s="6"/>
      <c r="C6" s="6"/>
    </row>
    <row r="7" spans="1:19" s="5" customFormat="1" ht="16.350000000000001" customHeight="1" x14ac:dyDescent="0.2">
      <c r="A7" s="5" t="s">
        <v>40</v>
      </c>
      <c r="B7" s="6"/>
      <c r="C7" s="6"/>
    </row>
    <row r="8" spans="1:19" s="5" customFormat="1" ht="16.350000000000001" customHeight="1" x14ac:dyDescent="0.2">
      <c r="A8" s="9" t="s">
        <v>41</v>
      </c>
      <c r="B8" s="6"/>
      <c r="C8" s="6"/>
    </row>
    <row r="9" spans="1:19" s="3" customFormat="1" ht="16.350000000000001" customHeight="1" x14ac:dyDescent="0.2">
      <c r="A9" s="5" t="s">
        <v>34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350000000000001" customHeight="1" x14ac:dyDescent="0.2">
      <c r="A10" s="12" t="s">
        <v>39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1" t="s">
        <v>1</v>
      </c>
      <c r="B12" s="42"/>
      <c r="C12" s="22"/>
      <c r="D12" s="34"/>
      <c r="E12" s="35"/>
      <c r="F12" s="7"/>
      <c r="G12" s="38"/>
      <c r="H12" s="38"/>
      <c r="I12" s="38"/>
      <c r="J12" s="7"/>
      <c r="K12" s="7"/>
      <c r="L12" s="7"/>
    </row>
    <row r="13" spans="1:19" x14ac:dyDescent="0.2">
      <c r="A13" s="43" t="s">
        <v>4</v>
      </c>
      <c r="B13" s="44"/>
      <c r="C13" s="14">
        <v>103411</v>
      </c>
      <c r="D13" s="32">
        <v>0</v>
      </c>
      <c r="E13" s="32">
        <f>C13-D13</f>
        <v>103411</v>
      </c>
      <c r="F13" s="8"/>
      <c r="G13" s="8"/>
      <c r="H13" s="8"/>
      <c r="I13" s="8"/>
      <c r="J13" s="8"/>
      <c r="K13" s="8"/>
      <c r="L13" s="8"/>
      <c r="M13" s="2"/>
    </row>
    <row r="14" spans="1:19" ht="30" x14ac:dyDescent="0.2">
      <c r="A14" s="36" t="s">
        <v>35</v>
      </c>
      <c r="B14" s="37"/>
      <c r="C14" s="14"/>
      <c r="D14" s="32"/>
      <c r="E14" s="32"/>
      <c r="F14" s="8"/>
      <c r="G14" s="8"/>
      <c r="H14" s="8"/>
      <c r="I14" s="8"/>
      <c r="J14" s="8"/>
      <c r="K14" s="8"/>
      <c r="L14" s="8"/>
      <c r="M14" s="2"/>
    </row>
    <row r="15" spans="1:19" ht="45" x14ac:dyDescent="0.2">
      <c r="A15" s="36" t="s">
        <v>37</v>
      </c>
      <c r="B15" s="37"/>
      <c r="C15" s="14"/>
      <c r="D15" s="32"/>
      <c r="E15" s="32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45"/>
      <c r="B16" s="46"/>
      <c r="C16" s="33"/>
      <c r="D16" s="33"/>
      <c r="E16" s="33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43" t="s">
        <v>5</v>
      </c>
      <c r="B17" s="44"/>
      <c r="C17" s="14"/>
      <c r="D17" s="14"/>
      <c r="E17" s="14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45"/>
      <c r="B18" s="46"/>
      <c r="C18" s="14">
        <v>0</v>
      </c>
      <c r="D18" s="14">
        <v>0</v>
      </c>
      <c r="E18" s="14">
        <f t="shared" ref="E18" si="0">C18-D18</f>
        <v>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43" t="s">
        <v>6</v>
      </c>
      <c r="B19" s="44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43" t="s">
        <v>31</v>
      </c>
      <c r="B20" s="44"/>
      <c r="C20" s="14">
        <f>4000+(100*150)+3200</f>
        <v>22200</v>
      </c>
      <c r="D20" s="14">
        <v>0</v>
      </c>
      <c r="E20" s="14">
        <f t="shared" ref="E20" si="1">C20-D20</f>
        <v>22200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43" t="s">
        <v>12</v>
      </c>
      <c r="B21" s="44"/>
      <c r="C21" s="14"/>
      <c r="D21" s="14"/>
      <c r="E21" s="14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43" t="s">
        <v>13</v>
      </c>
      <c r="B22" s="44"/>
      <c r="C22" s="14"/>
      <c r="D22" s="14"/>
      <c r="E22" s="14"/>
    </row>
    <row r="23" spans="1:13" ht="14.25" customHeight="1" x14ac:dyDescent="0.2">
      <c r="A23" s="47"/>
      <c r="B23" s="48"/>
      <c r="C23" s="14">
        <v>0</v>
      </c>
      <c r="D23" s="14">
        <v>0</v>
      </c>
      <c r="E23" s="14">
        <f t="shared" ref="E23" si="2">C23-D23</f>
        <v>0</v>
      </c>
    </row>
    <row r="24" spans="1:13" x14ac:dyDescent="0.2">
      <c r="A24" s="43" t="s">
        <v>14</v>
      </c>
      <c r="B24" s="44"/>
      <c r="C24" s="14"/>
      <c r="D24" s="14"/>
      <c r="E24" s="14"/>
    </row>
    <row r="25" spans="1:13" x14ac:dyDescent="0.2">
      <c r="A25" s="47"/>
      <c r="B25" s="48"/>
      <c r="C25" s="14">
        <v>0</v>
      </c>
      <c r="D25" s="14">
        <v>0</v>
      </c>
      <c r="E25" s="14">
        <f t="shared" ref="E25" si="3">C25-D25</f>
        <v>0</v>
      </c>
    </row>
    <row r="26" spans="1:13" x14ac:dyDescent="0.2">
      <c r="A26" s="43" t="s">
        <v>15</v>
      </c>
      <c r="B26" s="44"/>
      <c r="C26" s="14"/>
      <c r="D26" s="14"/>
      <c r="E26" s="14"/>
    </row>
    <row r="27" spans="1:13" ht="30" customHeight="1" x14ac:dyDescent="0.2">
      <c r="A27" s="47"/>
      <c r="B27" s="48"/>
      <c r="C27" s="14"/>
      <c r="D27" s="14">
        <v>0</v>
      </c>
      <c r="E27" s="14">
        <f t="shared" ref="E27" si="4">C27-D27</f>
        <v>0</v>
      </c>
    </row>
    <row r="28" spans="1:13" x14ac:dyDescent="0.2">
      <c r="A28" s="43" t="s">
        <v>16</v>
      </c>
      <c r="B28" s="44"/>
      <c r="C28" s="14"/>
      <c r="D28" s="14"/>
      <c r="E28" s="14"/>
    </row>
    <row r="29" spans="1:13" x14ac:dyDescent="0.2">
      <c r="A29" s="47"/>
      <c r="B29" s="48"/>
      <c r="C29" s="14">
        <v>0</v>
      </c>
      <c r="D29" s="14">
        <v>0</v>
      </c>
      <c r="E29" s="14">
        <f t="shared" ref="E29" si="5">C29-D29</f>
        <v>0</v>
      </c>
    </row>
    <row r="30" spans="1:13" x14ac:dyDescent="0.2">
      <c r="A30" s="43" t="s">
        <v>7</v>
      </c>
      <c r="B30" s="44"/>
      <c r="C30" s="14"/>
      <c r="D30" s="14"/>
      <c r="E30" s="14"/>
      <c r="F30" s="7"/>
      <c r="G30" s="7"/>
      <c r="H30" s="7"/>
      <c r="I30" s="7"/>
      <c r="J30" s="7"/>
      <c r="K30" s="7"/>
      <c r="L30" s="7"/>
      <c r="M30" s="7"/>
    </row>
    <row r="31" spans="1:13" x14ac:dyDescent="0.2">
      <c r="A31" s="43" t="s">
        <v>36</v>
      </c>
      <c r="B31" s="44"/>
      <c r="C31" s="15">
        <v>1276</v>
      </c>
      <c r="D31" s="14">
        <v>0</v>
      </c>
      <c r="E31" s="14">
        <f t="shared" ref="E31:E33" si="6">C31-D31</f>
        <v>1276</v>
      </c>
    </row>
    <row r="32" spans="1:13" x14ac:dyDescent="0.2">
      <c r="A32" s="43" t="s">
        <v>17</v>
      </c>
      <c r="B32" s="44"/>
      <c r="C32" s="15"/>
      <c r="D32" s="14"/>
      <c r="E32" s="14"/>
    </row>
    <row r="33" spans="1:5" x14ac:dyDescent="0.2">
      <c r="A33" s="39" t="s">
        <v>32</v>
      </c>
      <c r="B33" s="40"/>
      <c r="C33" s="15">
        <f>100*113</f>
        <v>11300</v>
      </c>
      <c r="D33" s="15"/>
      <c r="E33" s="14">
        <f t="shared" si="6"/>
        <v>11300</v>
      </c>
    </row>
    <row r="34" spans="1:5" s="2" customFormat="1" ht="15.75" thickBot="1" x14ac:dyDescent="0.25">
      <c r="A34" s="49" t="s">
        <v>33</v>
      </c>
      <c r="B34" s="50"/>
      <c r="C34" s="16">
        <f>(7*8385)*1.03</f>
        <v>60455.85</v>
      </c>
      <c r="D34" s="16">
        <v>0</v>
      </c>
      <c r="E34" s="16">
        <f t="shared" ref="E34" si="7">C34-D34</f>
        <v>60455.85</v>
      </c>
    </row>
    <row r="35" spans="1:5" s="2" customFormat="1" ht="15.75" thickTop="1" x14ac:dyDescent="0.2">
      <c r="A35" s="51" t="s">
        <v>0</v>
      </c>
      <c r="B35" s="52"/>
      <c r="C35" s="17">
        <f>SUM(C13:C34)</f>
        <v>198642.85</v>
      </c>
      <c r="D35" s="17">
        <f>SUM(D13:D34)</f>
        <v>0</v>
      </c>
      <c r="E35" s="17">
        <f>SUM(E13:E34)</f>
        <v>198642.85</v>
      </c>
    </row>
    <row r="36" spans="1:5" s="2" customFormat="1" x14ac:dyDescent="0.2">
      <c r="B36" s="21"/>
      <c r="C36" s="21"/>
      <c r="D36" s="21"/>
      <c r="E36" s="21"/>
    </row>
    <row r="37" spans="1:5" s="2" customFormat="1" ht="30" x14ac:dyDescent="0.2">
      <c r="A37" s="29" t="s">
        <v>26</v>
      </c>
      <c r="B37" s="30" t="s">
        <v>18</v>
      </c>
      <c r="C37" s="30" t="s">
        <v>20</v>
      </c>
      <c r="D37" s="30" t="s">
        <v>21</v>
      </c>
      <c r="E37" s="30" t="s">
        <v>22</v>
      </c>
    </row>
    <row r="38" spans="1:5" s="2" customFormat="1" x14ac:dyDescent="0.25">
      <c r="A38" s="20" t="s">
        <v>23</v>
      </c>
      <c r="B38" s="18"/>
      <c r="C38" s="19">
        <v>0</v>
      </c>
      <c r="D38" s="19">
        <v>0</v>
      </c>
      <c r="E38" s="19">
        <f>C38-D38</f>
        <v>0</v>
      </c>
    </row>
    <row r="39" spans="1:5" s="2" customFormat="1" ht="15" customHeight="1" x14ac:dyDescent="0.25">
      <c r="A39" s="20" t="s">
        <v>24</v>
      </c>
      <c r="B39" s="18"/>
      <c r="C39" s="19">
        <v>0</v>
      </c>
      <c r="D39" s="19">
        <v>0</v>
      </c>
      <c r="E39" s="19">
        <f t="shared" ref="E39:E40" si="8">C39-D39</f>
        <v>0</v>
      </c>
    </row>
    <row r="40" spans="1:5" s="2" customFormat="1" x14ac:dyDescent="0.25">
      <c r="A40" s="20" t="s">
        <v>38</v>
      </c>
      <c r="B40" s="18"/>
      <c r="C40" s="19">
        <v>89998</v>
      </c>
      <c r="D40" s="19">
        <v>0</v>
      </c>
      <c r="E40" s="19">
        <f t="shared" si="8"/>
        <v>89998</v>
      </c>
    </row>
    <row r="41" spans="1:5" s="2" customFormat="1" x14ac:dyDescent="0.25">
      <c r="A41" s="13"/>
      <c r="B41" s="24"/>
      <c r="C41" s="24"/>
      <c r="D41" s="24"/>
      <c r="E41" s="24"/>
    </row>
    <row r="42" spans="1:5" s="2" customFormat="1" ht="45" x14ac:dyDescent="0.2">
      <c r="A42" s="31" t="s">
        <v>27</v>
      </c>
      <c r="B42" s="30" t="s">
        <v>19</v>
      </c>
      <c r="C42" s="30" t="s">
        <v>10</v>
      </c>
      <c r="D42" s="30" t="s">
        <v>21</v>
      </c>
      <c r="E42" s="30" t="s">
        <v>22</v>
      </c>
    </row>
    <row r="43" spans="1:5" s="2" customFormat="1" x14ac:dyDescent="0.25">
      <c r="A43" s="20"/>
      <c r="B43" s="18"/>
      <c r="C43" s="19">
        <v>0</v>
      </c>
      <c r="D43" s="19">
        <v>0</v>
      </c>
      <c r="E43" s="19">
        <f t="shared" ref="E43" si="9">C43-D43</f>
        <v>0</v>
      </c>
    </row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</sheetData>
  <mergeCells count="21">
    <mergeCell ref="A32:B32"/>
    <mergeCell ref="A34:B34"/>
    <mergeCell ref="A35:B35"/>
    <mergeCell ref="A28:B28"/>
    <mergeCell ref="A29:B29"/>
    <mergeCell ref="A30:B30"/>
    <mergeCell ref="A31:B31"/>
    <mergeCell ref="A23:B23"/>
    <mergeCell ref="A24:B24"/>
    <mergeCell ref="A25:B25"/>
    <mergeCell ref="A26:B26"/>
    <mergeCell ref="A27:B27"/>
    <mergeCell ref="A12:B12"/>
    <mergeCell ref="A13:B13"/>
    <mergeCell ref="A16:B16"/>
    <mergeCell ref="A21:B21"/>
    <mergeCell ref="A22:B22"/>
    <mergeCell ref="A17:B17"/>
    <mergeCell ref="A18:B18"/>
    <mergeCell ref="A19:B19"/>
    <mergeCell ref="A20:B20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2019-04-13T19:15:36Z</cp:lastPrinted>
  <dcterms:created xsi:type="dcterms:W3CDTF">2001-02-08T10:40:59Z</dcterms:created>
  <dcterms:modified xsi:type="dcterms:W3CDTF">2019-05-08T23:28:53Z</dcterms:modified>
</cp:coreProperties>
</file>