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Budget'!$A$1:$E$51</definedName>
  </definedNames>
  <calcPr calcId="162913"/>
</workbook>
</file>

<file path=xl/calcChain.xml><?xml version="1.0" encoding="utf-8"?>
<calcChain xmlns="http://schemas.openxmlformats.org/spreadsheetml/2006/main">
  <c r="E17" i="1" l="1"/>
  <c r="E41" i="1"/>
  <c r="C43" i="1"/>
  <c r="E19" i="1" l="1"/>
  <c r="E26" i="1"/>
  <c r="E25" i="1"/>
  <c r="E24" i="1"/>
  <c r="E20" i="1"/>
  <c r="E18" i="1"/>
  <c r="E51" i="1" l="1"/>
  <c r="E47" i="1"/>
  <c r="E42" i="1" l="1"/>
  <c r="E46" i="1"/>
  <c r="D43" i="1" l="1"/>
  <c r="E48" i="1"/>
  <c r="E39" i="1"/>
  <c r="E37" i="1"/>
  <c r="E35" i="1"/>
  <c r="E33" i="1"/>
  <c r="E31" i="1"/>
  <c r="E29" i="1"/>
  <c r="E27" i="1"/>
  <c r="E13" i="1"/>
  <c r="E43" i="1" l="1"/>
</calcChain>
</file>

<file path=xl/sharedStrings.xml><?xml version="1.0" encoding="utf-8"?>
<sst xmlns="http://schemas.openxmlformats.org/spreadsheetml/2006/main" count="54" uniqueCount="51">
  <si>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</si>
  <si>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</si>
  <si>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</si>
  <si>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</si>
  <si>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</si>
  <si>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</si>
  <si>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</si>
  <si>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</si>
  <si>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</si>
  <si>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</si>
  <si>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</si>
  <si>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</si>
  <si>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</si>
  <si>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</si>
  <si>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</si>
  <si>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</si>
  <si>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</si>
  <si>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</si>
  <si>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</si>
  <si>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</si>
  <si>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</si>
  <si>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</si>
  <si>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</si>
  <si>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</si>
  <si>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</si>
  <si>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</si>
  <si>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</si>
  <si>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</si>
  <si>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</si>
  <si>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3 undergraduate technicians, UMN (100% salary, 25% FTE for 2 years) - $32,300</t>
  </si>
  <si>
    <t>Water quality analysis at UMN Analytical Geochemistry Lab (monthly samples at mussel sites + opportunistic sampling during high flows), discount for UMN researchers</t>
  </si>
  <si>
    <r>
      <t xml:space="preserve">Project Manager: </t>
    </r>
    <r>
      <rPr>
        <sz val="11"/>
        <rFont val="Calibri"/>
        <family val="2"/>
        <scheme val="minor"/>
      </rPr>
      <t>Jabari Jones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</si>
  <si>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years, June 2023</t>
    </r>
  </si>
  <si>
    <r>
      <t xml:space="preserve">Today's Date:  </t>
    </r>
    <r>
      <rPr>
        <sz val="11"/>
        <rFont val="Calibri"/>
        <family val="2"/>
        <scheme val="minor"/>
      </rPr>
      <t>April 15, 2019</t>
    </r>
  </si>
  <si>
    <r>
      <t xml:space="preserve">Project Title: </t>
    </r>
    <r>
      <rPr>
        <sz val="11"/>
        <rFont val="Calibri"/>
        <family val="2"/>
        <scheme val="minor"/>
      </rPr>
      <t xml:space="preserve"> Measuring mussel habitat suitability in the Cannon River</t>
    </r>
  </si>
  <si>
    <t>Suspended sediment sampler + supplies, $3000</t>
  </si>
  <si>
    <t>Water quality supplies, $2050</t>
  </si>
  <si>
    <t>14 turbidity sensors for suspended sediment at existing and new stream gages, $750 each. $10,500</t>
  </si>
  <si>
    <r>
      <t xml:space="preserve">Organization: </t>
    </r>
    <r>
      <rPr>
        <sz val="11"/>
        <rFont val="Calibri"/>
        <family val="2"/>
        <scheme val="minor"/>
      </rPr>
      <t>University of Minnesota, Saint Anthony Falls Laboratory</t>
    </r>
  </si>
  <si>
    <t>Department administrative and accounting support at 15% of total, $17,450</t>
  </si>
  <si>
    <t>Secured</t>
  </si>
  <si>
    <t>Mileage to and from field sites at $0.545 per mile (UMN policy), food, lodging, $4000</t>
  </si>
  <si>
    <t>8 discharge gages to install upstream of mussel sites, developed in Wickert lab, $750 each. $1600</t>
  </si>
  <si>
    <t>6 telemeterd data loggers (developed in Wickert lab) with housings and solar power systems for suspended sediment at existing stream gages, $550 each. $3300</t>
  </si>
  <si>
    <t>Hardware for gage installation: screened PVC, rebar, clamps, bolts. $150 each for 8, $1200</t>
  </si>
  <si>
    <t>Telemetry: $3/month at 14 stations for 34 month proejct duration, $1478</t>
  </si>
  <si>
    <t>Jabari Jones, PhD student, UMN (86.1% salary, 13.9% benefits, 25% FTE for 3 years) - $23, 725</t>
  </si>
  <si>
    <t>Andrew Wickert, Assistant Professor, UMN (73.5% salary, 26.5% benefits, 3.8% FTE for 3 years) - $19, 458</t>
  </si>
  <si>
    <r>
      <t xml:space="preserve">Project Budget: </t>
    </r>
    <r>
      <rPr>
        <sz val="11"/>
        <rFont val="Calibri"/>
        <family val="2"/>
        <scheme val="minor"/>
      </rPr>
      <t>$154,411</t>
    </r>
  </si>
  <si>
    <t>Open access journal publishing fees + local public presentations, $10,000</t>
  </si>
  <si>
    <r>
      <t xml:space="preserve">In kind: </t>
    </r>
    <r>
      <rPr>
        <sz val="11"/>
        <rFont val="Calibri"/>
        <family val="2"/>
        <scheme val="minor"/>
      </rPr>
      <t>Salary and fringe for Jones for duration of project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</si>
</sst>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  <numFmt numFmtId="166" formatCode="_([$$-409]* #,##0.00_);_([$$-409]* \(#,##0.00\);_([$$-409]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166" fontId="3" fillId="0" borderId="3" xfId="0" applyNumberFormat="1" applyFont="1" applyBorder="1"/>
    <xf numFmtId="164" fontId="3" fillId="0" borderId="21" xfId="0" applyNumberFormat="1" applyFont="1" applyBorder="1" applyAlignment="1">
      <alignment horizontal="right" vertical="top" wrapText="1"/>
    </xf>
    <xf numFmtId="164" fontId="3" fillId="0" borderId="12" xfId="0" applyNumberFormat="1" applyFont="1" applyBorder="1" applyAlignment="1">
      <alignment horizontal="right" vertical="top" wrapText="1"/>
    </xf>
    <xf numFmtId="164" fontId="3" fillId="0" borderId="22" xfId="0" applyNumberFormat="1" applyFont="1" applyBorder="1" applyAlignment="1">
      <alignment horizontal="right" vertical="top" wrapText="1"/>
    </xf>
    <xf numFmtId="164" fontId="3" fillId="0" borderId="14" xfId="0" applyNumberFormat="1" applyFont="1" applyBorder="1" applyAlignment="1">
      <alignment horizontal="right" vertical="top" wrapText="1"/>
    </xf>
    <xf numFmtId="164" fontId="4" fillId="0" borderId="0" xfId="0" applyNumberFormat="1" applyFont="1" applyBorder="1" applyAlignment="1">
      <alignment vertical="top" wrapText="1"/>
    </xf>
    <xf numFmtId="164" fontId="4" fillId="0" borderId="0" xfId="0" applyNumberFormat="1" applyFont="1" applyBorder="1" applyAlignment="1">
      <alignment vertical="top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5"/>
  <sheetViews>
    <sheetView tabSelected="1" view="pageBreakPreview" zoomScaleNormal="100" zoomScaleSheetLayoutView="100" zoomScalePageLayoutView="70" workbookViewId="0">
      <selection activeCell="A9" sqref="A9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44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31</v>
      </c>
      <c r="B5" s="6"/>
      <c r="C5" s="6"/>
    </row>
    <row r="6" spans="1:19" s="5" customFormat="1" ht="16.149999999999999" customHeight="1" x14ac:dyDescent="0.2">
      <c r="A6" s="5" t="s">
        <v>34</v>
      </c>
      <c r="B6" s="45"/>
      <c r="C6" s="6"/>
    </row>
    <row r="7" spans="1:19" s="5" customFormat="1" ht="16.149999999999999" customHeight="1" x14ac:dyDescent="0.2">
      <c r="A7" s="5" t="s">
        <v>38</v>
      </c>
      <c r="B7" s="6"/>
      <c r="C7" s="6"/>
    </row>
    <row r="8" spans="1:19" s="5" customFormat="1" ht="16.149999999999999" customHeight="1" x14ac:dyDescent="0.2">
      <c r="A8" s="9" t="s">
        <v>48</v>
      </c>
      <c r="B8" s="6"/>
      <c r="C8" s="6"/>
    </row>
    <row r="9" spans="1:19" s="3" customFormat="1" ht="16.149999999999999" customHeight="1" x14ac:dyDescent="0.2">
      <c r="A9" s="5" t="s">
        <v>32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33</v>
      </c>
      <c r="B10" s="6"/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10</v>
      </c>
      <c r="D11" s="24" t="s">
        <v>2</v>
      </c>
      <c r="E11" s="25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48" t="s">
        <v>4</v>
      </c>
      <c r="B13" s="49"/>
      <c r="C13" s="14">
        <v>75483</v>
      </c>
      <c r="D13" s="31">
        <v>0</v>
      </c>
      <c r="E13" s="31">
        <f>C13-D13</f>
        <v>75483</v>
      </c>
      <c r="F13" s="8"/>
      <c r="G13" s="8"/>
      <c r="H13" s="8"/>
      <c r="I13" s="8"/>
      <c r="J13" s="8"/>
      <c r="K13" s="8"/>
      <c r="L13" s="8"/>
      <c r="M13" s="2"/>
    </row>
    <row r="14" spans="1:19" ht="30" x14ac:dyDescent="0.2">
      <c r="A14" s="36" t="s">
        <v>46</v>
      </c>
      <c r="B14" s="35"/>
      <c r="C14" s="14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 ht="30" x14ac:dyDescent="0.2">
      <c r="A15" s="36" t="s">
        <v>47</v>
      </c>
      <c r="B15" s="35"/>
      <c r="C15" s="14"/>
      <c r="D15" s="31"/>
      <c r="E15" s="31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50" t="s">
        <v>29</v>
      </c>
      <c r="B16" s="51"/>
      <c r="C16" s="32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8" t="s">
        <v>5</v>
      </c>
      <c r="B17" s="49"/>
      <c r="C17" s="14">
        <v>20000</v>
      </c>
      <c r="D17" s="14">
        <v>0</v>
      </c>
      <c r="E17" s="14">
        <f t="shared" ref="E17:E18" si="0">C17-D17</f>
        <v>20000</v>
      </c>
      <c r="F17" s="8"/>
      <c r="G17" s="8"/>
      <c r="H17" s="8"/>
      <c r="I17" s="8"/>
      <c r="J17" s="8"/>
      <c r="K17" s="8"/>
      <c r="L17" s="8"/>
      <c r="M17" s="2"/>
    </row>
    <row r="18" spans="1:13" ht="37.9" customHeight="1" x14ac:dyDescent="0.2">
      <c r="A18" s="50" t="s">
        <v>30</v>
      </c>
      <c r="B18" s="51"/>
      <c r="C18" s="14"/>
      <c r="D18" s="14">
        <v>0</v>
      </c>
      <c r="E18" s="14">
        <f t="shared" si="0"/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8" t="s">
        <v>6</v>
      </c>
      <c r="B19" s="49"/>
      <c r="C19" s="14">
        <v>27478</v>
      </c>
      <c r="D19" s="14"/>
      <c r="E19" s="14">
        <f>C19-D19</f>
        <v>27478</v>
      </c>
      <c r="F19" s="8"/>
      <c r="G19" s="8"/>
      <c r="H19" s="8"/>
      <c r="I19" s="8"/>
      <c r="J19" s="8"/>
      <c r="K19" s="8"/>
      <c r="L19" s="8"/>
      <c r="M19" s="2"/>
    </row>
    <row r="20" spans="1:13" ht="30" x14ac:dyDescent="0.2">
      <c r="A20" s="36" t="s">
        <v>42</v>
      </c>
      <c r="B20" s="35"/>
      <c r="C20" s="14"/>
      <c r="D20" s="14">
        <v>0</v>
      </c>
      <c r="E20" s="14">
        <f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ht="45" x14ac:dyDescent="0.2">
      <c r="A21" s="38" t="s">
        <v>43</v>
      </c>
      <c r="B21" s="37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8" t="s">
        <v>45</v>
      </c>
      <c r="B22" s="37"/>
      <c r="C22" s="14"/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ht="30" x14ac:dyDescent="0.2">
      <c r="A23" s="38" t="s">
        <v>44</v>
      </c>
      <c r="B23" s="37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ht="30" x14ac:dyDescent="0.2">
      <c r="A24" s="36" t="s">
        <v>37</v>
      </c>
      <c r="B24" s="35"/>
      <c r="C24" s="14"/>
      <c r="D24" s="14">
        <v>0</v>
      </c>
      <c r="E24" s="14">
        <f t="shared" ref="E24:E25" si="1">C24-D24</f>
        <v>0</v>
      </c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6" t="s">
        <v>35</v>
      </c>
      <c r="B25" s="35"/>
      <c r="C25" s="14"/>
      <c r="D25" s="14">
        <v>0</v>
      </c>
      <c r="E25" s="14">
        <f t="shared" si="1"/>
        <v>0</v>
      </c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36" t="s">
        <v>36</v>
      </c>
      <c r="B26" s="35"/>
      <c r="C26" s="14"/>
      <c r="D26" s="14">
        <v>0</v>
      </c>
      <c r="E26" s="14">
        <f>C26-D26</f>
        <v>0</v>
      </c>
      <c r="F26" s="8"/>
      <c r="G26" s="8"/>
      <c r="H26" s="8"/>
      <c r="I26" s="8"/>
      <c r="J26" s="8"/>
      <c r="K26" s="8"/>
      <c r="L26" s="8"/>
      <c r="M26" s="2"/>
    </row>
    <row r="27" spans="1:13" ht="14.45" customHeight="1" x14ac:dyDescent="0.2">
      <c r="A27" s="48"/>
      <c r="B27" s="49"/>
      <c r="C27" s="14">
        <v>0</v>
      </c>
      <c r="D27" s="14">
        <v>0</v>
      </c>
      <c r="E27" s="14">
        <f>C27-D27</f>
        <v>0</v>
      </c>
      <c r="F27" s="8"/>
      <c r="G27" s="8"/>
      <c r="H27" s="8"/>
      <c r="I27" s="8"/>
      <c r="J27" s="8"/>
      <c r="K27" s="8"/>
      <c r="L27" s="8"/>
      <c r="M27" s="2"/>
    </row>
    <row r="28" spans="1:13" x14ac:dyDescent="0.2">
      <c r="A28" s="48" t="s">
        <v>12</v>
      </c>
      <c r="B28" s="49"/>
      <c r="C28" s="14"/>
      <c r="D28" s="14"/>
      <c r="E28" s="14"/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48"/>
      <c r="B29" s="49"/>
      <c r="C29" s="14">
        <v>0</v>
      </c>
      <c r="D29" s="14">
        <v>0</v>
      </c>
      <c r="E29" s="14">
        <f t="shared" ref="E29" si="2">C29-D29</f>
        <v>0</v>
      </c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48" t="s">
        <v>13</v>
      </c>
      <c r="B30" s="49"/>
      <c r="C30" s="14"/>
      <c r="D30" s="14"/>
      <c r="E30" s="14"/>
    </row>
    <row r="31" spans="1:13" ht="14.25" customHeight="1" x14ac:dyDescent="0.2">
      <c r="A31" s="52"/>
      <c r="B31" s="53"/>
      <c r="C31" s="14">
        <v>0</v>
      </c>
      <c r="D31" s="14">
        <v>0</v>
      </c>
      <c r="E31" s="14">
        <f t="shared" ref="E31" si="3">C31-D31</f>
        <v>0</v>
      </c>
    </row>
    <row r="32" spans="1:13" x14ac:dyDescent="0.2">
      <c r="A32" s="48" t="s">
        <v>14</v>
      </c>
      <c r="B32" s="49"/>
      <c r="C32" s="14"/>
      <c r="D32" s="14"/>
      <c r="E32" s="14"/>
    </row>
    <row r="33" spans="1:13" x14ac:dyDescent="0.2">
      <c r="A33" s="52"/>
      <c r="B33" s="53"/>
      <c r="C33" s="14">
        <v>0</v>
      </c>
      <c r="D33" s="14">
        <v>0</v>
      </c>
      <c r="E33" s="14">
        <f t="shared" ref="E33" si="4">C33-D33</f>
        <v>0</v>
      </c>
    </row>
    <row r="34" spans="1:13" x14ac:dyDescent="0.2">
      <c r="A34" s="48" t="s">
        <v>15</v>
      </c>
      <c r="B34" s="49"/>
      <c r="C34" s="14"/>
      <c r="D34" s="14"/>
      <c r="E34" s="14"/>
    </row>
    <row r="35" spans="1:13" x14ac:dyDescent="0.2">
      <c r="A35" s="52"/>
      <c r="B35" s="53"/>
      <c r="C35" s="14">
        <v>0</v>
      </c>
      <c r="D35" s="14">
        <v>0</v>
      </c>
      <c r="E35" s="14">
        <f t="shared" ref="E35" si="5">C35-D35</f>
        <v>0</v>
      </c>
    </row>
    <row r="36" spans="1:13" x14ac:dyDescent="0.2">
      <c r="A36" s="48" t="s">
        <v>16</v>
      </c>
      <c r="B36" s="49"/>
      <c r="C36" s="14"/>
      <c r="D36" s="14"/>
      <c r="E36" s="14"/>
    </row>
    <row r="37" spans="1:13" x14ac:dyDescent="0.2">
      <c r="A37" s="52"/>
      <c r="B37" s="53"/>
      <c r="C37" s="14">
        <v>0</v>
      </c>
      <c r="D37" s="14">
        <v>0</v>
      </c>
      <c r="E37" s="14">
        <f t="shared" ref="E37" si="6">C37-D37</f>
        <v>0</v>
      </c>
    </row>
    <row r="38" spans="1:13" x14ac:dyDescent="0.2">
      <c r="A38" s="48" t="s">
        <v>7</v>
      </c>
      <c r="B38" s="49"/>
      <c r="C38" s="14">
        <v>4000</v>
      </c>
      <c r="D38" s="14"/>
      <c r="E38" s="14"/>
      <c r="F38" s="7"/>
      <c r="G38" s="7"/>
      <c r="H38" s="7"/>
      <c r="I38" s="7"/>
      <c r="J38" s="7"/>
      <c r="K38" s="7"/>
      <c r="L38" s="7"/>
      <c r="M38" s="7"/>
    </row>
    <row r="39" spans="1:13" x14ac:dyDescent="0.2">
      <c r="A39" s="50" t="s">
        <v>41</v>
      </c>
      <c r="B39" s="51"/>
      <c r="C39" s="15"/>
      <c r="D39" s="14">
        <v>0</v>
      </c>
      <c r="E39" s="14">
        <f t="shared" ref="E39" si="7">C39-D39</f>
        <v>0</v>
      </c>
    </row>
    <row r="40" spans="1:13" x14ac:dyDescent="0.2">
      <c r="A40" s="54" t="s">
        <v>17</v>
      </c>
      <c r="B40" s="55"/>
      <c r="C40" s="15">
        <v>27450</v>
      </c>
      <c r="D40" s="15"/>
      <c r="E40" s="15"/>
    </row>
    <row r="41" spans="1:13" s="2" customFormat="1" x14ac:dyDescent="0.2">
      <c r="A41" s="60" t="s">
        <v>49</v>
      </c>
      <c r="B41" s="61"/>
      <c r="C41" s="41"/>
      <c r="D41" s="42">
        <v>0</v>
      </c>
      <c r="E41" s="43">
        <f t="shared" ref="E41" si="8">C41-D41</f>
        <v>0</v>
      </c>
    </row>
    <row r="42" spans="1:13" s="2" customFormat="1" ht="15.75" thickBot="1" x14ac:dyDescent="0.25">
      <c r="A42" s="56" t="s">
        <v>39</v>
      </c>
      <c r="B42" s="57"/>
      <c r="C42" s="40"/>
      <c r="D42" s="40">
        <v>0</v>
      </c>
      <c r="E42" s="40">
        <f t="shared" ref="E42" si="9">C42-D42</f>
        <v>0</v>
      </c>
    </row>
    <row r="43" spans="1:13" s="2" customFormat="1" ht="15.75" thickTop="1" x14ac:dyDescent="0.2">
      <c r="A43" s="58" t="s">
        <v>0</v>
      </c>
      <c r="B43" s="59"/>
      <c r="C43" s="16">
        <f>SUM(C13:C42)</f>
        <v>154411</v>
      </c>
      <c r="D43" s="16">
        <f>SUM(D13:D42)</f>
        <v>0</v>
      </c>
      <c r="E43" s="16">
        <f>SUM(E13:E42)</f>
        <v>122961</v>
      </c>
    </row>
    <row r="44" spans="1:13" s="2" customFormat="1" x14ac:dyDescent="0.2">
      <c r="B44" s="20"/>
      <c r="C44" s="20"/>
      <c r="D44" s="20"/>
      <c r="E44" s="20"/>
    </row>
    <row r="45" spans="1:13" s="2" customFormat="1" ht="30" x14ac:dyDescent="0.2">
      <c r="A45" s="28" t="s">
        <v>26</v>
      </c>
      <c r="B45" s="29" t="s">
        <v>18</v>
      </c>
      <c r="C45" s="29" t="s">
        <v>20</v>
      </c>
      <c r="D45" s="29" t="s">
        <v>21</v>
      </c>
      <c r="E45" s="29" t="s">
        <v>22</v>
      </c>
    </row>
    <row r="46" spans="1:13" s="2" customFormat="1" x14ac:dyDescent="0.25">
      <c r="A46" s="19" t="s">
        <v>23</v>
      </c>
      <c r="B46" s="17"/>
      <c r="C46" s="18">
        <v>0</v>
      </c>
      <c r="D46" s="18">
        <v>0</v>
      </c>
      <c r="E46" s="18">
        <f>C46-D46</f>
        <v>0</v>
      </c>
    </row>
    <row r="47" spans="1:13" s="2" customFormat="1" ht="15" customHeight="1" x14ac:dyDescent="0.25">
      <c r="A47" s="19" t="s">
        <v>24</v>
      </c>
      <c r="B47" s="17"/>
      <c r="C47" s="18">
        <v>0</v>
      </c>
      <c r="D47" s="18">
        <v>0</v>
      </c>
      <c r="E47" s="18">
        <f t="shared" ref="E47:E48" si="10">C47-D47</f>
        <v>0</v>
      </c>
    </row>
    <row r="48" spans="1:13" s="2" customFormat="1" x14ac:dyDescent="0.25">
      <c r="A48" s="19" t="s">
        <v>50</v>
      </c>
      <c r="B48" s="17" t="s">
        <v>40</v>
      </c>
      <c r="C48" s="18">
        <v>94900</v>
      </c>
      <c r="D48" s="18">
        <v>0</v>
      </c>
      <c r="E48" s="18">
        <f t="shared" si="10"/>
        <v>94900</v>
      </c>
    </row>
    <row r="49" spans="1:5" s="2" customFormat="1" x14ac:dyDescent="0.25">
      <c r="A49" s="13"/>
      <c r="B49" s="23"/>
      <c r="C49" s="39"/>
      <c r="D49" s="23"/>
      <c r="E49" s="23"/>
    </row>
    <row r="50" spans="1:5" s="2" customFormat="1" ht="45" x14ac:dyDescent="0.2">
      <c r="A50" s="30" t="s">
        <v>27</v>
      </c>
      <c r="B50" s="29" t="s">
        <v>19</v>
      </c>
      <c r="C50" s="29" t="s">
        <v>10</v>
      </c>
      <c r="D50" s="29" t="s">
        <v>21</v>
      </c>
      <c r="E50" s="29" t="s">
        <v>22</v>
      </c>
    </row>
    <row r="51" spans="1:5" s="2" customFormat="1" x14ac:dyDescent="0.25">
      <c r="A51" s="19"/>
      <c r="B51" s="17"/>
      <c r="C51" s="18">
        <v>0</v>
      </c>
      <c r="D51" s="18">
        <v>0</v>
      </c>
      <c r="E51" s="18">
        <f t="shared" ref="E51" si="11">C51-D51</f>
        <v>0</v>
      </c>
    </row>
    <row r="52" spans="1:5" s="2" customFormat="1" x14ac:dyDescent="0.2"/>
    <row r="53" spans="1:5" s="2" customFormat="1" x14ac:dyDescent="0.2"/>
    <row r="54" spans="1:5" s="2" customFormat="1" x14ac:dyDescent="0.2"/>
    <row r="55" spans="1:5" s="2" customFormat="1" x14ac:dyDescent="0.2"/>
    <row r="56" spans="1:5" s="2" customFormat="1" x14ac:dyDescent="0.2"/>
    <row r="57" spans="1:5" s="2" customFormat="1" x14ac:dyDescent="0.2"/>
    <row r="58" spans="1:5" s="2" customFormat="1" x14ac:dyDescent="0.2"/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</sheetData>
  <mergeCells count="23">
    <mergeCell ref="A40:B40"/>
    <mergeCell ref="A42:B42"/>
    <mergeCell ref="A43:B43"/>
    <mergeCell ref="A36:B36"/>
    <mergeCell ref="A37:B37"/>
    <mergeCell ref="A38:B38"/>
    <mergeCell ref="A39:B39"/>
    <mergeCell ref="A41:B41"/>
    <mergeCell ref="A31:B31"/>
    <mergeCell ref="A32:B32"/>
    <mergeCell ref="A33:B33"/>
    <mergeCell ref="A34:B34"/>
    <mergeCell ref="A35:B35"/>
    <mergeCell ref="A30:B30"/>
    <mergeCell ref="A17:B17"/>
    <mergeCell ref="A18:B18"/>
    <mergeCell ref="A19:B19"/>
    <mergeCell ref="A27:B27"/>
    <mergeCell ref="A12:B12"/>
    <mergeCell ref="A13:B13"/>
    <mergeCell ref="A16:B16"/>
    <mergeCell ref="A28:B28"/>
    <mergeCell ref="A29:B29"/>
  </mergeCells>
  <phoneticPr fontId="1" type="noConversion"/>
  <pageMargins left="0.5" right="0.5" top="0.5" bottom="0.5" header="0.25" footer="0"/>
  <pageSetup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2019-05-09T00:28:02Z</dcterms:modified>
</cp:coreProperties>
</file>