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1660" windowHeight="11460"/>
  </bookViews>
  <sheets>
    <sheet name="Project Budget" sheetId="1" r:id="rId1"/>
  </sheets>
  <definedNames>
    <definedName name="_xlnm.Print_Area" localSheetId="0">'Project Budget'!$A$1:$E$58</definedName>
  </definedNames>
  <calcPr calcId="162913"/>
</workbook>
</file>

<file path=xl/calcChain.xml><?xml version="1.0" encoding="utf-8"?>
<calcChain xmlns="http://schemas.openxmlformats.org/spreadsheetml/2006/main">
  <c r="C50" i="1" l="1"/>
  <c r="E28" i="1" l="1"/>
  <c r="E58" i="1" l="1"/>
  <c r="E55" i="1"/>
  <c r="E54" i="1"/>
  <c r="E41" i="1" l="1"/>
  <c r="E53" i="1"/>
  <c r="D50" i="1" l="1"/>
  <c r="E38" i="1"/>
  <c r="E13" i="1"/>
  <c r="E50" i="1" s="1"/>
</calcChain>
</file>

<file path=xl/sharedStrings.xml><?xml version="1.0" encoding="utf-8"?>
<sst xmlns="http://schemas.openxmlformats.org/spreadsheetml/2006/main" count="69" uniqueCount="63">
  <si>
    <t>COLUMN TOTAL</t>
  </si>
  <si>
    <t>BUDGET ITEM</t>
  </si>
  <si>
    <t>Amount Spent</t>
  </si>
  <si>
    <t>ENVIRONMENT AND NATURAL RESOURCES TRUST FUND BUDGET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</si>
  <si>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</si>
  <si>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</si>
  <si>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</si>
  <si>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</si>
  <si>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</si>
  <si>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</si>
  <si>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</si>
  <si>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</si>
  <si>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</si>
  <si>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</si>
  <si>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</si>
  <si>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</si>
  <si>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</si>
  <si>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</si>
  <si>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</si>
  <si>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</si>
  <si>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</si>
  <si>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</si>
  <si>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</si>
  <si>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Larry Zanko, Principal Investigator: $28,901 (fringe rate 34.2%); 10% FTE each year for 2 years</t>
  </si>
  <si>
    <t>Cindy Hagley, Co-Investigator: $36,096 (fringe rate 34.2%); 15% FTE each year for 2 years</t>
  </si>
  <si>
    <t>John Bilotta, Co-Investigator: $34,152 (fringe rate 34.2%); 15% FTE each year for 2 years</t>
  </si>
  <si>
    <t>George Hudak (Mining, Minerals, and Metallurgy Intitiative Director)</t>
  </si>
  <si>
    <t>Will Bartsch (Senior Research Scientist)</t>
  </si>
  <si>
    <r>
      <t xml:space="preserve">Project Manager: </t>
    </r>
    <r>
      <rPr>
        <sz val="11"/>
        <rFont val="Calibri"/>
        <family val="2"/>
        <scheme val="minor"/>
      </rPr>
      <t xml:space="preserve"> Lawrence M. Zanko</t>
    </r>
  </si>
  <si>
    <t>Statewide Travel ($20,757): mileage at 10,150 miles x $0.545 per mile ($5,532) and lodging and meals estimated at $145 per night x 105 person-nights ($15,225)  NOTE:  Travel will be reimbursed per established University policy</t>
  </si>
  <si>
    <t>Secured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</si>
  <si>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2.5 years; December 31, 2022</t>
    </r>
  </si>
  <si>
    <r>
      <t xml:space="preserve">Statewide Travel ($9,720): mileage at 12,000 miles x $0.58 per mile ($6,960) and lodging and meals estimated at $150 per night x 40 person-nights ($6,000)  </t>
    </r>
    <r>
      <rPr>
        <b/>
        <sz val="11"/>
        <rFont val="Calibri"/>
        <family val="2"/>
        <scheme val="minor"/>
      </rPr>
      <t>NOTE:  Travel will be reimbursed per established University policy</t>
    </r>
  </si>
  <si>
    <t>Large format plotter supplies for map-making (paper and ink): 20 @ $100 per</t>
  </si>
  <si>
    <t>Rock drill for collecting outcrop (rock) samples at field locations</t>
  </si>
  <si>
    <t>Particulate laboratory supplies (peristaltic pumps, balance maintenance)</t>
  </si>
  <si>
    <t>Field supplies (pens, paper, sample tags: $200; and 100 sample bags: $150)</t>
  </si>
  <si>
    <t>External hard disks for data backup and archiving (2 at $120 each)</t>
  </si>
  <si>
    <t>Microprobe analysis of EMPs to confirm composition (50 at $250/sample</t>
  </si>
  <si>
    <t>Geochemistry:  (100 geological samples at $200/sample)</t>
  </si>
  <si>
    <t>Polished thin section prep for microscopic work (100 at $50/sample)</t>
  </si>
  <si>
    <t>Bottles and hoses for water-isolated EMP samples (25 samples)</t>
  </si>
  <si>
    <t>Transmission Electron Microscope (TEM) analysis of EMPs (25 at $500 each)</t>
  </si>
  <si>
    <t>X-ray diffraction analysis of samples to identify mineralogy (100 at $150)</t>
  </si>
  <si>
    <t>Particle size distribution of crushed geochemistry samples (100 at $15 per)</t>
  </si>
  <si>
    <t>External analytical services  and shipping</t>
  </si>
  <si>
    <t>Sample shipping to laboratories and archiving location (100 samples)</t>
  </si>
  <si>
    <t>Personnel (Wages and Benefits)*</t>
  </si>
  <si>
    <r>
      <t xml:space="preserve">In kind:  </t>
    </r>
    <r>
      <rPr>
        <sz val="11"/>
        <rFont val="Calibri"/>
        <family val="2"/>
        <scheme val="minor"/>
      </rPr>
      <t>Unrecovered indirect: 54% on modified total direct cost ($381,558 base)</t>
    </r>
  </si>
  <si>
    <r>
      <t xml:space="preserve">Project Title: </t>
    </r>
    <r>
      <rPr>
        <sz val="11"/>
        <rFont val="Calibri"/>
        <family val="2"/>
        <scheme val="minor"/>
      </rPr>
      <t xml:space="preserve"> Fugitive dust in Minnesota's air: why it matters</t>
    </r>
  </si>
  <si>
    <t>* NOTE:   NRRI research staff salaries are largely sponsored by external funds</t>
  </si>
  <si>
    <t>Project Budget:   $381,558</t>
  </si>
  <si>
    <r>
      <t xml:space="preserve">Today's Date:  </t>
    </r>
    <r>
      <rPr>
        <sz val="11"/>
        <rFont val="Calibri"/>
        <family val="2"/>
        <scheme val="minor"/>
      </rPr>
      <t>April 10, 2019</t>
    </r>
  </si>
  <si>
    <t>Larry Zanko, Principal Investigator: $55,410 (sal. 74%; fringe 26%); 15% FTE annually for 2.5 years</t>
  </si>
  <si>
    <t>George Hudak, Co-Investigator: $46,788 (sal. 74%; fringe 26%); 10% FTE each year for 2.5 years</t>
  </si>
  <si>
    <t>Dean Peterson, Co-Investigator: $75,776 (sal. 74%; fringe 26%); 20 % FTE each year for 2.5 years</t>
  </si>
  <si>
    <t>Stephen Monson Geerts: Co-Investigator: $51,355 (sal. 74%; fringe 26%); 20 % FTE each year for 2.5 years</t>
  </si>
  <si>
    <t>Will Bartsch (Researcher 5):  $10,615 (sal. 74%; fringe 26%) 5% FTE each year for 2.5 years</t>
  </si>
  <si>
    <t>Sara Post (Researcher 5):  $27,737 (sal. 77%; fringe 23%); 20% FTE each year for 2.5 years</t>
  </si>
  <si>
    <t>Kristina Nixon (Research Scientist):  $9,094 (sal. 77%; fringe 23%); 5% FTE each year for 2.5 years</t>
  </si>
  <si>
    <t>Desktop Computer dedicated to project's extensive data processing &amp; graphic needs</t>
  </si>
  <si>
    <t xml:space="preserve">Organization:  University of Minnesota Duluth </t>
  </si>
  <si>
    <t>Shima Hosseinpour (Proj. Admin.):  $6,850 (sal. 74%; fringe 26%); 2.5% FTE annually for 2.5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</si>
</sst>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164" fontId="3" fillId="0" borderId="3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165" fontId="3" fillId="0" borderId="3" xfId="1" applyNumberFormat="1" applyFont="1" applyBorder="1" applyAlignment="1">
      <alignment horizontal="center" vertical="top"/>
    </xf>
    <xf numFmtId="0" fontId="3" fillId="0" borderId="12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6" fontId="3" fillId="0" borderId="14" xfId="0" applyNumberFormat="1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6" fontId="3" fillId="0" borderId="18" xfId="0" applyNumberFormat="1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702"/>
  <sheetViews>
    <sheetView tabSelected="1" view="pageBreakPreview" topLeftCell="A5" zoomScaleNormal="100" zoomScaleSheetLayoutView="100" zoomScalePageLayoutView="70" workbookViewId="0">
      <selection activeCell="A22" sqref="A22"/>
    </sheetView>
  </sheetViews>
  <sheetFormatPr defaultColWidth="7.85546875" defaultRowHeight="15" x14ac:dyDescent="0.2"/>
  <cols>
    <col min="1" max="1" width="68.5703125" style="1" customWidth="1"/>
    <col min="2" max="2" width="16.2851562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22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19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28</v>
      </c>
      <c r="B5" s="6"/>
      <c r="C5" s="6"/>
    </row>
    <row r="6" spans="1:19" s="5" customFormat="1" ht="16.149999999999999" customHeight="1" x14ac:dyDescent="0.2">
      <c r="A6" s="5" t="s">
        <v>49</v>
      </c>
      <c r="B6" s="6"/>
      <c r="C6" s="6"/>
    </row>
    <row r="7" spans="1:19" s="5" customFormat="1" ht="16.149999999999999" customHeight="1" x14ac:dyDescent="0.2">
      <c r="A7" s="5" t="s">
        <v>61</v>
      </c>
      <c r="B7" s="6"/>
      <c r="C7" s="6"/>
    </row>
    <row r="8" spans="1:19" s="5" customFormat="1" ht="16.149999999999999" customHeight="1" x14ac:dyDescent="0.2">
      <c r="A8" s="9" t="s">
        <v>51</v>
      </c>
      <c r="B8" s="6"/>
      <c r="C8" s="6"/>
    </row>
    <row r="9" spans="1:19" s="3" customFormat="1" ht="16.149999999999999" customHeight="1" x14ac:dyDescent="0.2">
      <c r="A9" s="5" t="s">
        <v>31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52</v>
      </c>
      <c r="B10" s="6"/>
      <c r="C10" s="6"/>
      <c r="D10" s="23"/>
      <c r="E10" s="23"/>
    </row>
    <row r="11" spans="1:19" ht="33.6" customHeight="1" thickBot="1" x14ac:dyDescent="0.3">
      <c r="A11" s="28" t="s">
        <v>3</v>
      </c>
      <c r="B11" s="29"/>
      <c r="C11" s="27" t="s">
        <v>9</v>
      </c>
      <c r="D11" s="26" t="s">
        <v>2</v>
      </c>
      <c r="E11" s="27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8" t="s">
        <v>1</v>
      </c>
      <c r="B12" s="49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50" t="s">
        <v>47</v>
      </c>
      <c r="B13" s="51"/>
      <c r="C13" s="14">
        <v>286508</v>
      </c>
      <c r="D13" s="33">
        <v>0</v>
      </c>
      <c r="E13" s="33">
        <f>C13-D13</f>
        <v>286508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52" t="s">
        <v>53</v>
      </c>
      <c r="B14" s="53" t="s">
        <v>23</v>
      </c>
      <c r="C14" s="25"/>
      <c r="D14" s="25"/>
      <c r="E14" s="25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52" t="s">
        <v>54</v>
      </c>
      <c r="B15" s="53" t="s">
        <v>24</v>
      </c>
      <c r="C15" s="25"/>
      <c r="D15" s="25"/>
      <c r="E15" s="25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52" t="s">
        <v>55</v>
      </c>
      <c r="B16" s="53" t="s">
        <v>25</v>
      </c>
      <c r="C16" s="25"/>
      <c r="D16" s="25"/>
      <c r="E16" s="25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52" t="s">
        <v>56</v>
      </c>
      <c r="B17" s="53" t="s">
        <v>26</v>
      </c>
      <c r="C17" s="25"/>
      <c r="D17" s="25"/>
      <c r="E17" s="25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52" t="s">
        <v>58</v>
      </c>
      <c r="B18" s="53" t="s">
        <v>27</v>
      </c>
      <c r="C18" s="25"/>
      <c r="D18" s="25"/>
      <c r="E18" s="25"/>
      <c r="F18" s="8"/>
      <c r="G18" s="8"/>
      <c r="H18" s="8"/>
      <c r="I18" s="8"/>
      <c r="J18" s="8"/>
      <c r="K18" s="8"/>
      <c r="L18" s="8"/>
      <c r="M18" s="2"/>
    </row>
    <row r="19" spans="1:13" ht="15" customHeight="1" x14ac:dyDescent="0.2">
      <c r="A19" s="52" t="s">
        <v>57</v>
      </c>
      <c r="B19" s="53" t="s">
        <v>27</v>
      </c>
      <c r="C19" s="25"/>
      <c r="D19" s="25"/>
      <c r="E19" s="25"/>
      <c r="F19" s="8"/>
      <c r="G19" s="8"/>
      <c r="H19" s="8"/>
      <c r="I19" s="8"/>
      <c r="J19" s="8"/>
      <c r="K19" s="8"/>
      <c r="L19" s="8"/>
      <c r="M19" s="2"/>
    </row>
    <row r="20" spans="1:13" ht="15" customHeight="1" x14ac:dyDescent="0.2">
      <c r="A20" s="52" t="s">
        <v>59</v>
      </c>
      <c r="B20" s="53" t="s">
        <v>27</v>
      </c>
      <c r="C20" s="25"/>
      <c r="D20" s="25"/>
      <c r="E20" s="25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52" t="s">
        <v>62</v>
      </c>
      <c r="B21" s="53" t="s">
        <v>27</v>
      </c>
      <c r="C21" s="25"/>
      <c r="D21" s="25"/>
      <c r="E21" s="25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1"/>
      <c r="B22" s="42"/>
      <c r="C22" s="25"/>
      <c r="D22" s="25"/>
      <c r="E22" s="25"/>
      <c r="F22" s="8"/>
      <c r="G22" s="8"/>
      <c r="H22" s="8"/>
      <c r="I22" s="8"/>
      <c r="J22" s="8"/>
      <c r="K22" s="8"/>
      <c r="L22" s="8"/>
      <c r="M22" s="2"/>
    </row>
    <row r="23" spans="1:13" ht="18" customHeight="1" x14ac:dyDescent="0.2">
      <c r="A23" s="46" t="s">
        <v>50</v>
      </c>
      <c r="B23" s="47"/>
      <c r="C23" s="25"/>
      <c r="D23" s="25"/>
      <c r="E23" s="25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6"/>
      <c r="B24" s="37"/>
      <c r="C24" s="25"/>
      <c r="D24" s="25"/>
      <c r="E24" s="25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50" t="s">
        <v>4</v>
      </c>
      <c r="B25" s="51"/>
      <c r="C25" s="14"/>
      <c r="D25" s="14"/>
      <c r="E25" s="14"/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36"/>
      <c r="B26" s="37"/>
      <c r="C26" s="14"/>
      <c r="D26" s="14"/>
      <c r="E26" s="14"/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50" t="s">
        <v>5</v>
      </c>
      <c r="B27" s="51"/>
      <c r="C27" s="14"/>
      <c r="D27" s="14"/>
      <c r="E27" s="14"/>
      <c r="F27" s="8"/>
      <c r="G27" s="8"/>
      <c r="H27" s="8"/>
      <c r="I27" s="8"/>
      <c r="J27" s="8"/>
      <c r="K27" s="8"/>
      <c r="L27" s="8"/>
      <c r="M27" s="2"/>
    </row>
    <row r="28" spans="1:13" ht="30" x14ac:dyDescent="0.2">
      <c r="A28" s="39" t="s">
        <v>60</v>
      </c>
      <c r="B28" s="43">
        <v>4500</v>
      </c>
      <c r="C28" s="14">
        <v>13890</v>
      </c>
      <c r="D28" s="14">
        <v>0</v>
      </c>
      <c r="E28" s="14">
        <f t="shared" ref="E28" si="0">C28-D28</f>
        <v>13890</v>
      </c>
      <c r="F28" s="8"/>
      <c r="G28" s="8"/>
      <c r="H28" s="8"/>
      <c r="I28" s="8"/>
      <c r="J28" s="8"/>
      <c r="K28" s="8"/>
      <c r="L28" s="8"/>
      <c r="M28" s="2"/>
    </row>
    <row r="29" spans="1:13" ht="15" customHeight="1" x14ac:dyDescent="0.2">
      <c r="A29" s="39" t="s">
        <v>33</v>
      </c>
      <c r="B29" s="43">
        <v>2000</v>
      </c>
      <c r="C29" s="14"/>
      <c r="D29" s="14"/>
      <c r="E29" s="14"/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39" t="s">
        <v>34</v>
      </c>
      <c r="B30" s="43">
        <v>3500</v>
      </c>
      <c r="C30" s="14"/>
      <c r="D30" s="14"/>
      <c r="E30" s="14"/>
      <c r="F30" s="8"/>
      <c r="G30" s="8"/>
      <c r="H30" s="8"/>
      <c r="I30" s="8"/>
      <c r="J30" s="8"/>
      <c r="K30" s="8"/>
      <c r="L30" s="8"/>
      <c r="M30" s="2"/>
    </row>
    <row r="31" spans="1:13" x14ac:dyDescent="0.2">
      <c r="A31" s="39" t="s">
        <v>35</v>
      </c>
      <c r="B31" s="43">
        <v>3000</v>
      </c>
      <c r="C31" s="14"/>
      <c r="D31" s="14"/>
      <c r="E31" s="14"/>
      <c r="F31" s="8"/>
      <c r="G31" s="8"/>
      <c r="H31" s="8"/>
      <c r="I31" s="8"/>
      <c r="J31" s="8"/>
      <c r="K31" s="8"/>
      <c r="L31" s="8"/>
      <c r="M31" s="2"/>
    </row>
    <row r="32" spans="1:13" x14ac:dyDescent="0.2">
      <c r="A32" s="39" t="s">
        <v>41</v>
      </c>
      <c r="B32" s="43">
        <v>300</v>
      </c>
      <c r="C32" s="14"/>
      <c r="D32" s="14"/>
      <c r="E32" s="14"/>
      <c r="F32" s="8"/>
      <c r="G32" s="8"/>
      <c r="H32" s="8"/>
      <c r="I32" s="8"/>
      <c r="J32" s="8"/>
      <c r="K32" s="8"/>
      <c r="L32" s="8"/>
      <c r="M32" s="2"/>
    </row>
    <row r="33" spans="1:13" x14ac:dyDescent="0.2">
      <c r="A33" s="39" t="s">
        <v>36</v>
      </c>
      <c r="B33" s="43">
        <v>350</v>
      </c>
      <c r="C33" s="14"/>
      <c r="D33" s="14"/>
      <c r="E33" s="14"/>
      <c r="F33" s="8"/>
      <c r="G33" s="8"/>
      <c r="H33" s="8"/>
      <c r="I33" s="8"/>
      <c r="J33" s="8"/>
      <c r="K33" s="8"/>
      <c r="L33" s="8"/>
      <c r="M33" s="2"/>
    </row>
    <row r="34" spans="1:13" x14ac:dyDescent="0.2">
      <c r="A34" s="39" t="s">
        <v>37</v>
      </c>
      <c r="B34" s="43">
        <v>240</v>
      </c>
      <c r="C34" s="14"/>
      <c r="D34" s="14"/>
      <c r="E34" s="14"/>
      <c r="F34" s="8"/>
      <c r="G34" s="8"/>
      <c r="H34" s="8"/>
      <c r="I34" s="8"/>
      <c r="J34" s="8"/>
      <c r="K34" s="8"/>
      <c r="L34" s="8"/>
      <c r="M34" s="2"/>
    </row>
    <row r="35" spans="1:13" x14ac:dyDescent="0.2">
      <c r="A35" s="50"/>
      <c r="B35" s="51"/>
      <c r="C35" s="14"/>
      <c r="D35" s="14"/>
      <c r="E35" s="14"/>
      <c r="F35" s="8"/>
      <c r="G35" s="8"/>
      <c r="H35" s="8"/>
      <c r="I35" s="8"/>
      <c r="J35" s="8"/>
      <c r="K35" s="8"/>
      <c r="L35" s="8"/>
      <c r="M35" s="2"/>
    </row>
    <row r="36" spans="1:13" x14ac:dyDescent="0.2">
      <c r="A36" s="58"/>
      <c r="B36" s="59"/>
      <c r="C36" s="14"/>
      <c r="D36" s="14"/>
      <c r="E36" s="14"/>
    </row>
    <row r="37" spans="1:13" x14ac:dyDescent="0.2">
      <c r="A37" s="50" t="s">
        <v>6</v>
      </c>
      <c r="B37" s="51"/>
      <c r="C37" s="14"/>
      <c r="D37" s="14"/>
      <c r="E37" s="14"/>
      <c r="F37" s="7"/>
      <c r="G37" s="7"/>
      <c r="H37" s="7"/>
      <c r="I37" s="7"/>
      <c r="J37" s="7"/>
      <c r="K37" s="7"/>
      <c r="L37" s="7"/>
      <c r="M37" s="7"/>
    </row>
    <row r="38" spans="1:13" ht="48" customHeight="1" x14ac:dyDescent="0.2">
      <c r="A38" s="52" t="s">
        <v>32</v>
      </c>
      <c r="B38" s="53" t="s">
        <v>29</v>
      </c>
      <c r="C38" s="15">
        <v>12960</v>
      </c>
      <c r="D38" s="14">
        <v>0</v>
      </c>
      <c r="E38" s="14">
        <f t="shared" ref="E38" si="1">C38-D38</f>
        <v>12960</v>
      </c>
    </row>
    <row r="39" spans="1:13" x14ac:dyDescent="0.2">
      <c r="A39" s="52"/>
      <c r="B39" s="53"/>
      <c r="C39" s="15"/>
      <c r="D39" s="14"/>
      <c r="E39" s="14"/>
      <c r="F39" s="7"/>
      <c r="G39" s="7"/>
      <c r="H39" s="7"/>
      <c r="I39" s="7"/>
      <c r="J39" s="7"/>
      <c r="K39" s="7"/>
      <c r="L39" s="7"/>
      <c r="M39" s="7"/>
    </row>
    <row r="40" spans="1:13" x14ac:dyDescent="0.2">
      <c r="A40" s="50" t="s">
        <v>11</v>
      </c>
      <c r="B40" s="51"/>
      <c r="C40" s="15"/>
      <c r="D40" s="14"/>
      <c r="E40" s="14"/>
    </row>
    <row r="41" spans="1:13" s="2" customFormat="1" ht="15" customHeight="1" x14ac:dyDescent="0.2">
      <c r="A41" s="44" t="s">
        <v>45</v>
      </c>
      <c r="C41" s="15">
        <v>68200</v>
      </c>
      <c r="D41" s="15">
        <v>0</v>
      </c>
      <c r="E41" s="15">
        <f>C41-D41</f>
        <v>68200</v>
      </c>
    </row>
    <row r="42" spans="1:13" s="2" customFormat="1" ht="15" customHeight="1" x14ac:dyDescent="0.2">
      <c r="A42" s="40" t="s">
        <v>40</v>
      </c>
      <c r="B42" s="43">
        <v>5000</v>
      </c>
      <c r="C42" s="15"/>
      <c r="D42" s="15"/>
      <c r="E42" s="15"/>
    </row>
    <row r="43" spans="1:13" s="2" customFormat="1" x14ac:dyDescent="0.2">
      <c r="A43" s="40" t="s">
        <v>39</v>
      </c>
      <c r="B43" s="43">
        <v>20000</v>
      </c>
      <c r="C43" s="15"/>
      <c r="D43" s="15"/>
      <c r="E43" s="15"/>
    </row>
    <row r="44" spans="1:13" s="2" customFormat="1" x14ac:dyDescent="0.2">
      <c r="A44" s="40" t="s">
        <v>38</v>
      </c>
      <c r="B44" s="43">
        <v>12500</v>
      </c>
      <c r="C44" s="15"/>
      <c r="D44" s="15"/>
      <c r="E44" s="15"/>
    </row>
    <row r="45" spans="1:13" s="2" customFormat="1" x14ac:dyDescent="0.2">
      <c r="A45" s="40" t="s">
        <v>42</v>
      </c>
      <c r="B45" s="43">
        <v>12500</v>
      </c>
      <c r="C45" s="15"/>
      <c r="D45" s="15"/>
      <c r="E45" s="15"/>
    </row>
    <row r="46" spans="1:13" s="2" customFormat="1" x14ac:dyDescent="0.2">
      <c r="A46" s="40" t="s">
        <v>43</v>
      </c>
      <c r="B46" s="45">
        <v>15000</v>
      </c>
      <c r="C46" s="15"/>
      <c r="D46" s="15"/>
      <c r="E46" s="15"/>
    </row>
    <row r="47" spans="1:13" s="2" customFormat="1" x14ac:dyDescent="0.2">
      <c r="A47" s="40" t="s">
        <v>44</v>
      </c>
      <c r="B47" s="45">
        <v>1500</v>
      </c>
      <c r="C47" s="15"/>
      <c r="D47" s="15"/>
      <c r="E47" s="15"/>
    </row>
    <row r="48" spans="1:13" s="2" customFormat="1" x14ac:dyDescent="0.2">
      <c r="A48" s="40" t="s">
        <v>46</v>
      </c>
      <c r="B48" s="45">
        <v>2000</v>
      </c>
      <c r="C48" s="15"/>
      <c r="D48" s="15"/>
      <c r="E48" s="15"/>
    </row>
    <row r="49" spans="1:5" s="2" customFormat="1" ht="15.75" thickBot="1" x14ac:dyDescent="0.25">
      <c r="A49" s="56"/>
      <c r="B49" s="57"/>
      <c r="C49" s="16"/>
      <c r="D49" s="16"/>
      <c r="E49" s="16"/>
    </row>
    <row r="50" spans="1:5" s="2" customFormat="1" ht="15.75" thickTop="1" x14ac:dyDescent="0.2">
      <c r="A50" s="54" t="s">
        <v>0</v>
      </c>
      <c r="B50" s="55"/>
      <c r="C50" s="17">
        <f>SUM(C13:C41)</f>
        <v>381558</v>
      </c>
      <c r="D50" s="17">
        <f>SUM(D13:D41)</f>
        <v>0</v>
      </c>
      <c r="E50" s="17">
        <f>SUM(E13:E41)</f>
        <v>381558</v>
      </c>
    </row>
    <row r="51" spans="1:5" s="2" customFormat="1" x14ac:dyDescent="0.2">
      <c r="B51" s="21"/>
      <c r="C51" s="21"/>
      <c r="D51" s="21"/>
      <c r="E51" s="21"/>
    </row>
    <row r="52" spans="1:5" s="2" customFormat="1" ht="30" x14ac:dyDescent="0.2">
      <c r="A52" s="30" t="s">
        <v>20</v>
      </c>
      <c r="B52" s="31" t="s">
        <v>12</v>
      </c>
      <c r="C52" s="31" t="s">
        <v>14</v>
      </c>
      <c r="D52" s="31" t="s">
        <v>15</v>
      </c>
      <c r="E52" s="31" t="s">
        <v>16</v>
      </c>
    </row>
    <row r="53" spans="1:5" s="2" customFormat="1" x14ac:dyDescent="0.25">
      <c r="A53" s="20" t="s">
        <v>17</v>
      </c>
      <c r="B53" s="18"/>
      <c r="C53" s="19">
        <v>0</v>
      </c>
      <c r="D53" s="19">
        <v>0</v>
      </c>
      <c r="E53" s="19">
        <f>C53-D53</f>
        <v>0</v>
      </c>
    </row>
    <row r="54" spans="1:5" s="2" customFormat="1" ht="15" customHeight="1" x14ac:dyDescent="0.25">
      <c r="A54" s="20" t="s">
        <v>18</v>
      </c>
      <c r="B54" s="18"/>
      <c r="C54" s="19">
        <v>0</v>
      </c>
      <c r="D54" s="19">
        <v>0</v>
      </c>
      <c r="E54" s="19">
        <f t="shared" ref="E54:E55" si="2">C54-D54</f>
        <v>0</v>
      </c>
    </row>
    <row r="55" spans="1:5" s="2" customFormat="1" ht="30" x14ac:dyDescent="0.25">
      <c r="A55" s="20" t="s">
        <v>48</v>
      </c>
      <c r="B55" s="38" t="s">
        <v>30</v>
      </c>
      <c r="C55" s="19">
        <v>206041</v>
      </c>
      <c r="D55" s="19">
        <v>0</v>
      </c>
      <c r="E55" s="19">
        <f t="shared" si="2"/>
        <v>206041</v>
      </c>
    </row>
    <row r="56" spans="1:5" s="2" customFormat="1" x14ac:dyDescent="0.25">
      <c r="A56" s="13"/>
      <c r="B56" s="24"/>
      <c r="C56" s="24"/>
      <c r="D56" s="24"/>
      <c r="E56" s="24"/>
    </row>
    <row r="57" spans="1:5" s="2" customFormat="1" ht="45" x14ac:dyDescent="0.2">
      <c r="A57" s="32" t="s">
        <v>21</v>
      </c>
      <c r="B57" s="31" t="s">
        <v>13</v>
      </c>
      <c r="C57" s="31" t="s">
        <v>9</v>
      </c>
      <c r="D57" s="31" t="s">
        <v>15</v>
      </c>
      <c r="E57" s="31" t="s">
        <v>16</v>
      </c>
    </row>
    <row r="58" spans="1:5" s="2" customFormat="1" x14ac:dyDescent="0.25">
      <c r="A58" s="20"/>
      <c r="B58" s="18"/>
      <c r="C58" s="19">
        <v>0</v>
      </c>
      <c r="D58" s="19">
        <v>0</v>
      </c>
      <c r="E58" s="19">
        <f t="shared" ref="E58" si="3">C58-D58</f>
        <v>0</v>
      </c>
    </row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</sheetData>
  <mergeCells count="20">
    <mergeCell ref="A25:B25"/>
    <mergeCell ref="A27:B27"/>
    <mergeCell ref="A35:B35"/>
    <mergeCell ref="A36:B36"/>
    <mergeCell ref="A40:B40"/>
    <mergeCell ref="A50:B50"/>
    <mergeCell ref="A37:B37"/>
    <mergeCell ref="A38:B38"/>
    <mergeCell ref="A49:B49"/>
    <mergeCell ref="A39:B39"/>
    <mergeCell ref="A12:B12"/>
    <mergeCell ref="A13:B13"/>
    <mergeCell ref="A14:B14"/>
    <mergeCell ref="A21:B21"/>
    <mergeCell ref="A15:B15"/>
    <mergeCell ref="A16:B16"/>
    <mergeCell ref="A17:B17"/>
    <mergeCell ref="A19:B19"/>
    <mergeCell ref="A20:B20"/>
    <mergeCell ref="A18:B18"/>
  </mergeCells>
  <phoneticPr fontId="1" type="noConversion"/>
  <pageMargins left="0.5" right="0.5" top="0.5" bottom="0.5" header="0.25" footer="0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2019-04-14T16:07:02Z</cp:lastPrinted>
  <dcterms:created xsi:type="dcterms:W3CDTF">2001-02-08T10:40:59Z</dcterms:created>
  <dcterms:modified xsi:type="dcterms:W3CDTF">2019-05-09T12:41:11Z</dcterms:modified>
</cp:coreProperties>
</file>