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1200" yWindow="465" windowWidth="27300" windowHeight="15195"/>
  </bookViews>
  <sheets>
    <sheet name="Project Budget" sheetId="1" r:id="rId1"/>
  </sheets>
  <definedNames>
    <definedName name="_xlnm.Print_Area" localSheetId="0">'Project Budget'!$A$1:$E$63</definedName>
  </definedNames>
  <calcPr calcId="162913"/>
</workbook>
</file>

<file path=xl/calcChain.xml><?xml version="1.0" encoding="utf-8"?>
<calcChain xmlns="http://schemas.openxmlformats.org/spreadsheetml/2006/main">
  <c r="C52" i="1" l="1"/>
  <c r="E50" i="1" l="1"/>
  <c r="E49" i="1"/>
  <c r="E48" i="1" l="1"/>
  <c r="E47" i="1"/>
  <c r="E44" i="1"/>
  <c r="E43" i="1"/>
  <c r="E42" i="1"/>
  <c r="E39" i="1"/>
  <c r="E28" i="1"/>
  <c r="E27" i="1"/>
  <c r="E26" i="1"/>
  <c r="E23" i="1"/>
  <c r="E22" i="1"/>
  <c r="E21" i="1"/>
  <c r="E63" i="1" l="1"/>
  <c r="E57" i="1"/>
  <c r="E56" i="1"/>
  <c r="E55" i="1" l="1"/>
  <c r="D52" i="1" l="1"/>
  <c r="E37" i="1"/>
  <c r="E35" i="1"/>
  <c r="E33" i="1"/>
  <c r="E31" i="1"/>
  <c r="E29" i="1"/>
  <c r="E13" i="1"/>
  <c r="E52" i="1" l="1"/>
</calcChain>
</file>

<file path=xl/sharedStrings.xml><?xml version="1.0" encoding="utf-8"?>
<sst xmlns="http://schemas.openxmlformats.org/spreadsheetml/2006/main" count="64" uniqueCount="60">
  <si>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</si>
  <si>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</si>
  <si>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</si>
  <si>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</si>
  <si>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</si>
  <si>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</si>
  <si>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</si>
  <si>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</si>
  <si>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</si>
  <si>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</si>
  <si>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</si>
  <si>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</si>
  <si>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</si>
  <si>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</si>
  <si>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</si>
  <si>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</si>
  <si>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</si>
  <si>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</si>
  <si>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</si>
  <si>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</si>
  <si>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</si>
  <si>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</si>
  <si>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</si>
  <si>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</si>
  <si>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</si>
  <si>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</si>
  <si>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</si>
  <si>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</si>
  <si>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</si>
  <si>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Honorarium for curators (one technical expert per project) $1000 x 4 projects x 4 years</t>
  </si>
  <si>
    <t>Data fees for hotspot</t>
  </si>
  <si>
    <t>General workshop supplies (sticky notes, chart paper, markers, name tags, etc.)</t>
  </si>
  <si>
    <t>Citizen science tool kit (hand lens, meter stick, smart phone macrolens, patch/pin, etc.) est. $25/person for ave. 15 people/wksp x 36 wksp = 540 participants</t>
  </si>
  <si>
    <t>Educational materials (workshop promotion, handouts, reference material, signage)</t>
  </si>
  <si>
    <t>General staff travel: $105 mileage &amp; parking + $110/night hotel x 4/year x 4 years</t>
  </si>
  <si>
    <t>Extension Support</t>
  </si>
  <si>
    <t>Minnesota Native Bee Atlas  M.L. 2015, Chap. 76, Sec. 2, Subd. 03g</t>
  </si>
  <si>
    <t>Volunteer Service ($24.69  (independentsector.org) x estimated average of 5 hours per each of the 2500 volunteers (12,500 hours)) = $769,941</t>
  </si>
  <si>
    <t>Postage (toolkit mailing $790 &amp; appreciation cards = $.50 x 2500 x 4)</t>
  </si>
  <si>
    <r>
      <t xml:space="preserve">Project Title: </t>
    </r>
    <r>
      <rPr>
        <sz val="11"/>
        <rFont val="Calibri"/>
        <family val="2"/>
        <scheme val="minor"/>
      </rPr>
      <t xml:space="preserve"> Minnesota Nature Trackers</t>
    </r>
  </si>
  <si>
    <r>
      <t xml:space="preserve">Organization:  </t>
    </r>
    <r>
      <rPr>
        <sz val="11"/>
        <rFont val="Calibri"/>
        <family val="2"/>
        <scheme val="minor"/>
      </rPr>
      <t xml:space="preserve">University of Minnesota </t>
    </r>
  </si>
  <si>
    <r>
      <t xml:space="preserve">Project Manager:  </t>
    </r>
    <r>
      <rPr>
        <sz val="11"/>
        <rFont val="Calibri"/>
        <family val="2"/>
        <scheme val="minor"/>
      </rPr>
      <t>Robert B. Blair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</si>
  <si>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4 years, June 30, 2024</t>
    </r>
  </si>
  <si>
    <t>Meeting room rental @ $100/wksp x 36 wksp</t>
  </si>
  <si>
    <t>IDC not recovered by University of MN (54% MTDC)</t>
  </si>
  <si>
    <t>pending</t>
  </si>
  <si>
    <r>
      <t xml:space="preserve">Project Budget:  </t>
    </r>
    <r>
      <rPr>
        <sz val="11"/>
        <rFont val="Calibri"/>
        <family val="2"/>
        <scheme val="minor"/>
      </rPr>
      <t>$661,855</t>
    </r>
  </si>
  <si>
    <t>Mileage (est. ave. 200 mi/wksp @ .58/mi x 36 wksp)</t>
  </si>
  <si>
    <t>Staff food/lodging (est ave $94/nightx2 nights + $110 meals x 36 wksp)</t>
  </si>
  <si>
    <r>
      <t xml:space="preserve">Today's Date:  </t>
    </r>
    <r>
      <rPr>
        <sz val="11"/>
        <rFont val="Calibri"/>
        <family val="2"/>
        <scheme val="minor"/>
      </rPr>
      <t>March 11, 2019</t>
    </r>
  </si>
  <si>
    <t>Web developer (develop website inY1, $25,000, refine in Y2 &amp; Y3 $10,000/year, expand in Y4 $20,000). Will be competitively bid.</t>
  </si>
  <si>
    <t>Video Production for Instuctional Materials (overview of each project + demo of data collection protocols @ $15,000/project x 4 projects). Will be competitively bid.</t>
  </si>
  <si>
    <t>Demonstration tech devices (8 tablets @ $140, hotspot $50, protective cases $20 x 8, travel box for all devices $75) These are direct and necessary expenses for workshop instruction.</t>
  </si>
  <si>
    <t>Volunteer appreciation ($1/person/4 year x 2500 observers) (Annual Thank-you Cards)</t>
  </si>
  <si>
    <t>Coordinator, (74% salary, 26% benefits), 100% FTE each year for 4 years, estimated total $253,673</t>
  </si>
  <si>
    <t>Rob Blair, Principal Investigator, (74% salary, 26% benefits), 8.3% FTE each year for 4 years, estimated total $49,978</t>
  </si>
  <si>
    <t>Andrea Lorek Strauss, (74% salary, 26% benefits), 15% FTE each year for 4 years, estimated total $60,643</t>
  </si>
  <si>
    <t xml:space="preserve">Data scientist, (74% salary, 26% benefits), 15% FTE each year for 4 years, estimated total $51,704 </t>
  </si>
  <si>
    <t>Graphic Designer for Instructional Materials, (74% salary, 26% benefits), 16% FTE each year for 4 years, estimated total $45,318</t>
  </si>
  <si>
    <t>Travel expenses in Minnesota - in accordance with UMN Travel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</si>
</sst>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2" fillId="0" borderId="0" xfId="0" applyFont="1"/>
    <xf numFmtId="164" fontId="2" fillId="0" borderId="3" xfId="0" applyNumberFormat="1" applyFont="1" applyBorder="1" applyAlignment="1">
      <alignment horizontal="right"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2" fillId="0" borderId="2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5" fontId="2" fillId="0" borderId="3" xfId="1" applyNumberFormat="1" applyFont="1" applyBorder="1"/>
    <xf numFmtId="165" fontId="2" fillId="0" borderId="3" xfId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2" fillId="0" borderId="3" xfId="0" applyFont="1" applyBorder="1"/>
    <xf numFmtId="0" fontId="3" fillId="2" borderId="1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707"/>
  <sheetViews>
    <sheetView tabSelected="1" topLeftCell="A24" zoomScaleNormal="100" zoomScaleSheetLayoutView="100" zoomScalePageLayoutView="70" workbookViewId="0">
      <selection activeCell="A36" sqref="A36:B36"/>
    </sheetView>
  </sheetViews>
  <sheetFormatPr defaultColWidth="7.85546875" defaultRowHeight="15" x14ac:dyDescent="0.2"/>
  <cols>
    <col min="1" max="1" width="68.42578125" style="1" customWidth="1"/>
    <col min="2" max="2" width="14.855468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41</v>
      </c>
      <c r="B5" s="6"/>
      <c r="C5" s="6"/>
    </row>
    <row r="6" spans="1:19" s="5" customFormat="1" ht="16.350000000000001" customHeight="1" x14ac:dyDescent="0.2">
      <c r="A6" s="5" t="s">
        <v>39</v>
      </c>
      <c r="B6" s="6"/>
      <c r="C6" s="6"/>
    </row>
    <row r="7" spans="1:19" s="5" customFormat="1" ht="16.350000000000001" customHeight="1" x14ac:dyDescent="0.2">
      <c r="A7" s="5" t="s">
        <v>40</v>
      </c>
      <c r="B7" s="6"/>
      <c r="C7" s="6"/>
    </row>
    <row r="8" spans="1:19" s="5" customFormat="1" ht="16.350000000000001" customHeight="1" x14ac:dyDescent="0.2">
      <c r="A8" s="9" t="s">
        <v>46</v>
      </c>
      <c r="B8" s="6"/>
      <c r="C8" s="6"/>
    </row>
    <row r="9" spans="1:19" s="3" customFormat="1" ht="16.350000000000001" customHeight="1" x14ac:dyDescent="0.2">
      <c r="A9" s="5" t="s">
        <v>42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49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9</v>
      </c>
      <c r="D11" s="25" t="s">
        <v>2</v>
      </c>
      <c r="E11" s="26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2" t="s">
        <v>1</v>
      </c>
      <c r="B12" s="53"/>
      <c r="C12" s="22"/>
      <c r="D12" s="34"/>
      <c r="E12" s="35"/>
      <c r="F12" s="7"/>
      <c r="G12" s="7"/>
      <c r="H12" s="7"/>
      <c r="I12" s="7"/>
      <c r="J12" s="7"/>
      <c r="K12" s="7"/>
      <c r="L12" s="7"/>
    </row>
    <row r="13" spans="1:19" x14ac:dyDescent="0.2">
      <c r="A13" s="40" t="s">
        <v>4</v>
      </c>
      <c r="B13" s="41"/>
      <c r="C13" s="14">
        <v>461316</v>
      </c>
      <c r="D13" s="32">
        <v>0</v>
      </c>
      <c r="E13" s="32">
        <f>C13-D13</f>
        <v>461316</v>
      </c>
      <c r="F13" s="8"/>
      <c r="G13" s="8"/>
      <c r="H13" s="8"/>
      <c r="I13" s="8"/>
      <c r="J13" s="8"/>
      <c r="K13" s="8"/>
      <c r="L13" s="8"/>
      <c r="M13" s="2"/>
    </row>
    <row r="14" spans="1:19" ht="30" customHeight="1" x14ac:dyDescent="0.2">
      <c r="A14" s="48" t="s">
        <v>54</v>
      </c>
      <c r="B14" s="49"/>
      <c r="C14" s="14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30" customHeight="1" x14ac:dyDescent="0.2">
      <c r="A15" s="48" t="s">
        <v>55</v>
      </c>
      <c r="B15" s="49"/>
      <c r="C15" s="14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ht="30.75" customHeight="1" x14ac:dyDescent="0.2">
      <c r="A16" s="48" t="s">
        <v>56</v>
      </c>
      <c r="B16" s="49"/>
      <c r="C16" s="14"/>
      <c r="D16" s="32"/>
      <c r="E16" s="32"/>
      <c r="F16" s="8"/>
      <c r="G16" s="8"/>
      <c r="H16" s="8"/>
      <c r="I16" s="8"/>
      <c r="J16" s="8"/>
      <c r="K16" s="8"/>
      <c r="L16" s="8"/>
      <c r="M16" s="2"/>
    </row>
    <row r="17" spans="1:13" ht="29.25" customHeight="1" x14ac:dyDescent="0.2">
      <c r="A17" s="48" t="s">
        <v>57</v>
      </c>
      <c r="B17" s="49"/>
      <c r="C17" s="14"/>
      <c r="D17" s="32"/>
      <c r="E17" s="32"/>
      <c r="F17" s="8"/>
      <c r="G17" s="8"/>
      <c r="H17" s="8"/>
      <c r="I17" s="8"/>
      <c r="J17" s="8"/>
      <c r="K17" s="8"/>
      <c r="L17" s="8"/>
      <c r="M17" s="2"/>
    </row>
    <row r="18" spans="1:13" ht="30.75" customHeight="1" x14ac:dyDescent="0.2">
      <c r="A18" s="48" t="s">
        <v>58</v>
      </c>
      <c r="B18" s="49"/>
      <c r="C18" s="14"/>
      <c r="D18" s="32"/>
      <c r="E18" s="32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50"/>
      <c r="B19" s="51"/>
      <c r="C19" s="33"/>
      <c r="D19" s="33"/>
      <c r="E19" s="33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0" t="s">
        <v>5</v>
      </c>
      <c r="B20" s="41"/>
      <c r="C20" s="14"/>
      <c r="D20" s="14"/>
      <c r="E20" s="14"/>
      <c r="F20" s="8"/>
      <c r="G20" s="8"/>
      <c r="H20" s="8"/>
      <c r="I20" s="8"/>
      <c r="J20" s="8"/>
      <c r="K20" s="8"/>
      <c r="L20" s="8"/>
      <c r="M20" s="2"/>
    </row>
    <row r="21" spans="1:13" ht="22.5" customHeight="1" x14ac:dyDescent="0.2">
      <c r="A21" s="48" t="s">
        <v>29</v>
      </c>
      <c r="B21" s="49"/>
      <c r="C21" s="14">
        <v>16000</v>
      </c>
      <c r="D21" s="14"/>
      <c r="E21" s="14">
        <f>+C21-D21</f>
        <v>16000</v>
      </c>
      <c r="F21" s="8"/>
      <c r="G21" s="8"/>
      <c r="H21" s="8"/>
      <c r="I21" s="8"/>
      <c r="J21" s="8"/>
      <c r="K21" s="8"/>
      <c r="L21" s="8"/>
      <c r="M21" s="2"/>
    </row>
    <row r="22" spans="1:13" ht="29.25" customHeight="1" x14ac:dyDescent="0.2">
      <c r="A22" s="48" t="s">
        <v>50</v>
      </c>
      <c r="B22" s="49"/>
      <c r="C22" s="14">
        <v>65000</v>
      </c>
      <c r="D22" s="14"/>
      <c r="E22" s="14">
        <f>+C22-D22</f>
        <v>65000</v>
      </c>
      <c r="F22" s="8"/>
      <c r="G22" s="8"/>
      <c r="H22" s="8"/>
      <c r="I22" s="8"/>
      <c r="J22" s="8"/>
      <c r="K22" s="8"/>
      <c r="L22" s="8"/>
      <c r="M22" s="2"/>
    </row>
    <row r="23" spans="1:13" ht="30" customHeight="1" x14ac:dyDescent="0.2">
      <c r="A23" s="48" t="s">
        <v>51</v>
      </c>
      <c r="B23" s="49"/>
      <c r="C23" s="14">
        <v>60000</v>
      </c>
      <c r="D23" s="14"/>
      <c r="E23" s="14">
        <f>+C23-D23</f>
        <v>60000</v>
      </c>
      <c r="F23" s="8"/>
      <c r="G23" s="8"/>
      <c r="H23" s="8"/>
      <c r="I23" s="8"/>
      <c r="J23" s="8"/>
      <c r="K23" s="8"/>
      <c r="L23" s="8"/>
      <c r="M23" s="2"/>
    </row>
    <row r="24" spans="1:13" x14ac:dyDescent="0.2">
      <c r="A24" s="50"/>
      <c r="B24" s="51"/>
      <c r="C24" s="14"/>
      <c r="D24" s="14"/>
      <c r="E24" s="14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40" t="s">
        <v>6</v>
      </c>
      <c r="B25" s="41"/>
      <c r="C25" s="14"/>
      <c r="D25" s="14"/>
      <c r="E25" s="14"/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48" t="s">
        <v>31</v>
      </c>
      <c r="B26" s="49"/>
      <c r="C26" s="14">
        <v>1000</v>
      </c>
      <c r="D26" s="14"/>
      <c r="E26" s="14">
        <f>+C26-D26</f>
        <v>1000</v>
      </c>
      <c r="F26" s="8"/>
      <c r="G26" s="8"/>
      <c r="H26" s="8"/>
      <c r="I26" s="8"/>
      <c r="J26" s="8"/>
      <c r="K26" s="8"/>
      <c r="L26" s="8"/>
      <c r="M26" s="2"/>
    </row>
    <row r="27" spans="1:13" ht="30" customHeight="1" x14ac:dyDescent="0.2">
      <c r="A27" s="48" t="s">
        <v>32</v>
      </c>
      <c r="B27" s="49"/>
      <c r="C27" s="14">
        <v>13500</v>
      </c>
      <c r="D27" s="14"/>
      <c r="E27" s="14">
        <f>+C27-D27</f>
        <v>13500</v>
      </c>
      <c r="F27" s="8"/>
      <c r="G27" s="8"/>
      <c r="H27" s="8"/>
      <c r="I27" s="8"/>
      <c r="J27" s="8"/>
      <c r="K27" s="8"/>
      <c r="L27" s="8"/>
      <c r="M27" s="2"/>
    </row>
    <row r="28" spans="1:13" ht="30.75" customHeight="1" x14ac:dyDescent="0.2">
      <c r="A28" s="48" t="s">
        <v>52</v>
      </c>
      <c r="B28" s="49"/>
      <c r="C28" s="14">
        <v>1405</v>
      </c>
      <c r="D28" s="14"/>
      <c r="E28" s="14">
        <f>+C28-D28</f>
        <v>1405</v>
      </c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50"/>
      <c r="B29" s="51"/>
      <c r="C29" s="14">
        <v>0</v>
      </c>
      <c r="D29" s="14">
        <v>0</v>
      </c>
      <c r="E29" s="14">
        <f t="shared" ref="E29" si="0">C29-D29</f>
        <v>0</v>
      </c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40" t="s">
        <v>11</v>
      </c>
      <c r="B30" s="41"/>
      <c r="C30" s="14"/>
      <c r="D30" s="14"/>
      <c r="E30" s="14"/>
      <c r="F30" s="8"/>
      <c r="G30" s="8"/>
      <c r="H30" s="8"/>
      <c r="I30" s="8"/>
      <c r="J30" s="8"/>
      <c r="K30" s="8"/>
      <c r="L30" s="8"/>
      <c r="M30" s="2"/>
    </row>
    <row r="31" spans="1:13" x14ac:dyDescent="0.2">
      <c r="A31" s="40"/>
      <c r="B31" s="41"/>
      <c r="C31" s="14">
        <v>0</v>
      </c>
      <c r="D31" s="14">
        <v>0</v>
      </c>
      <c r="E31" s="14">
        <f t="shared" ref="E31" si="1">C31-D31</f>
        <v>0</v>
      </c>
      <c r="F31" s="8"/>
      <c r="G31" s="8"/>
      <c r="H31" s="8"/>
      <c r="I31" s="8"/>
      <c r="J31" s="8"/>
      <c r="K31" s="8"/>
      <c r="L31" s="8"/>
      <c r="M31" s="2"/>
    </row>
    <row r="32" spans="1:13" x14ac:dyDescent="0.2">
      <c r="A32" s="40" t="s">
        <v>12</v>
      </c>
      <c r="B32" s="41"/>
      <c r="C32" s="14"/>
      <c r="D32" s="14"/>
      <c r="E32" s="14"/>
    </row>
    <row r="33" spans="1:13" ht="14.25" customHeight="1" x14ac:dyDescent="0.2">
      <c r="A33" s="46"/>
      <c r="B33" s="47"/>
      <c r="C33" s="14">
        <v>0</v>
      </c>
      <c r="D33" s="14">
        <v>0</v>
      </c>
      <c r="E33" s="14">
        <f t="shared" ref="E33" si="2">C33-D33</f>
        <v>0</v>
      </c>
    </row>
    <row r="34" spans="1:13" x14ac:dyDescent="0.2">
      <c r="A34" s="40" t="s">
        <v>13</v>
      </c>
      <c r="B34" s="41"/>
      <c r="C34" s="14"/>
      <c r="D34" s="14"/>
      <c r="E34" s="14"/>
    </row>
    <row r="35" spans="1:13" x14ac:dyDescent="0.2">
      <c r="A35" s="46"/>
      <c r="B35" s="47"/>
      <c r="C35" s="14">
        <v>0</v>
      </c>
      <c r="D35" s="14">
        <v>0</v>
      </c>
      <c r="E35" s="14">
        <f t="shared" ref="E35" si="3">C35-D35</f>
        <v>0</v>
      </c>
    </row>
    <row r="36" spans="1:13" x14ac:dyDescent="0.2">
      <c r="A36" s="40" t="s">
        <v>14</v>
      </c>
      <c r="B36" s="41"/>
      <c r="C36" s="14"/>
      <c r="D36" s="14"/>
      <c r="E36" s="14"/>
    </row>
    <row r="37" spans="1:13" x14ac:dyDescent="0.2">
      <c r="A37" s="46"/>
      <c r="B37" s="47"/>
      <c r="C37" s="14">
        <v>0</v>
      </c>
      <c r="D37" s="14">
        <v>0</v>
      </c>
      <c r="E37" s="14">
        <f t="shared" ref="E37" si="4">C37-D37</f>
        <v>0</v>
      </c>
    </row>
    <row r="38" spans="1:13" x14ac:dyDescent="0.2">
      <c r="A38" s="40" t="s">
        <v>15</v>
      </c>
      <c r="B38" s="41"/>
      <c r="C38" s="14"/>
      <c r="D38" s="14"/>
      <c r="E38" s="14"/>
    </row>
    <row r="39" spans="1:13" x14ac:dyDescent="0.2">
      <c r="A39" s="46" t="s">
        <v>33</v>
      </c>
      <c r="B39" s="47"/>
      <c r="C39" s="14">
        <v>5000</v>
      </c>
      <c r="D39" s="14">
        <v>0</v>
      </c>
      <c r="E39" s="14">
        <f>+C39-D39</f>
        <v>5000</v>
      </c>
    </row>
    <row r="40" spans="1:13" x14ac:dyDescent="0.2">
      <c r="A40" s="36"/>
      <c r="B40" s="37"/>
      <c r="C40" s="14"/>
      <c r="D40" s="14"/>
      <c r="E40" s="14"/>
    </row>
    <row r="41" spans="1:13" x14ac:dyDescent="0.2">
      <c r="A41" s="40" t="s">
        <v>59</v>
      </c>
      <c r="B41" s="41"/>
      <c r="C41" s="14"/>
      <c r="D41" s="14"/>
      <c r="E41" s="14"/>
      <c r="F41" s="7"/>
      <c r="G41" s="7"/>
      <c r="H41" s="7"/>
      <c r="I41" s="7"/>
      <c r="J41" s="7"/>
      <c r="K41" s="7"/>
      <c r="L41" s="7"/>
      <c r="M41" s="7"/>
    </row>
    <row r="42" spans="1:13" x14ac:dyDescent="0.2">
      <c r="A42" s="48" t="s">
        <v>47</v>
      </c>
      <c r="B42" s="49"/>
      <c r="C42" s="15">
        <v>4176</v>
      </c>
      <c r="D42" s="14">
        <v>0</v>
      </c>
      <c r="E42" s="14">
        <f>+C42-D42</f>
        <v>4176</v>
      </c>
    </row>
    <row r="43" spans="1:13" x14ac:dyDescent="0.2">
      <c r="A43" s="48" t="s">
        <v>48</v>
      </c>
      <c r="B43" s="49"/>
      <c r="C43" s="15">
        <v>10728</v>
      </c>
      <c r="D43" s="14"/>
      <c r="E43" s="14">
        <f>+C43-D43</f>
        <v>10728</v>
      </c>
    </row>
    <row r="44" spans="1:13" x14ac:dyDescent="0.2">
      <c r="A44" s="48" t="s">
        <v>34</v>
      </c>
      <c r="B44" s="49"/>
      <c r="C44" s="15">
        <v>3440</v>
      </c>
      <c r="D44" s="14"/>
      <c r="E44" s="14">
        <f>+C44-D44</f>
        <v>3440</v>
      </c>
    </row>
    <row r="45" spans="1:13" x14ac:dyDescent="0.2">
      <c r="A45" s="48"/>
      <c r="B45" s="49"/>
      <c r="C45" s="15"/>
      <c r="D45" s="14"/>
      <c r="E45" s="14"/>
    </row>
    <row r="46" spans="1:13" x14ac:dyDescent="0.2">
      <c r="A46" s="40" t="s">
        <v>16</v>
      </c>
      <c r="B46" s="41"/>
      <c r="C46" s="15"/>
      <c r="D46" s="14"/>
      <c r="E46" s="14"/>
    </row>
    <row r="47" spans="1:13" x14ac:dyDescent="0.2">
      <c r="A47" s="48" t="s">
        <v>53</v>
      </c>
      <c r="B47" s="49"/>
      <c r="C47" s="15">
        <v>10000</v>
      </c>
      <c r="D47" s="15"/>
      <c r="E47" s="14">
        <f>+C47-D47</f>
        <v>10000</v>
      </c>
    </row>
    <row r="48" spans="1:13" x14ac:dyDescent="0.2">
      <c r="A48" s="48" t="s">
        <v>38</v>
      </c>
      <c r="B48" s="49"/>
      <c r="C48" s="15">
        <v>5790</v>
      </c>
      <c r="D48" s="15"/>
      <c r="E48" s="14">
        <f>+C48-D48</f>
        <v>5790</v>
      </c>
    </row>
    <row r="49" spans="1:13" x14ac:dyDescent="0.2">
      <c r="A49" s="48" t="s">
        <v>30</v>
      </c>
      <c r="B49" s="49"/>
      <c r="C49" s="14">
        <v>900</v>
      </c>
      <c r="D49" s="14"/>
      <c r="E49" s="14">
        <f>+C49-D49</f>
        <v>900</v>
      </c>
      <c r="F49" s="8"/>
      <c r="G49" s="8"/>
      <c r="H49" s="8"/>
      <c r="I49" s="8"/>
      <c r="J49" s="8"/>
      <c r="K49" s="8"/>
      <c r="L49" s="8"/>
      <c r="M49" s="2"/>
    </row>
    <row r="50" spans="1:13" x14ac:dyDescent="0.2">
      <c r="A50" s="48" t="s">
        <v>43</v>
      </c>
      <c r="B50" s="49"/>
      <c r="C50" s="15">
        <v>3600</v>
      </c>
      <c r="D50" s="14"/>
      <c r="E50" s="14">
        <f>+C50-D50</f>
        <v>3600</v>
      </c>
    </row>
    <row r="51" spans="1:13" s="2" customFormat="1" ht="15.75" thickBot="1" x14ac:dyDescent="0.25">
      <c r="A51" s="42"/>
      <c r="B51" s="43"/>
      <c r="C51" s="16"/>
      <c r="D51" s="16"/>
      <c r="E51" s="16"/>
    </row>
    <row r="52" spans="1:13" s="2" customFormat="1" ht="15.75" thickTop="1" x14ac:dyDescent="0.2">
      <c r="A52" s="44" t="s">
        <v>0</v>
      </c>
      <c r="B52" s="45"/>
      <c r="C52" s="17">
        <f>SUM(C13:C51)</f>
        <v>661855</v>
      </c>
      <c r="D52" s="17">
        <f>SUM(D13:D51)</f>
        <v>0</v>
      </c>
      <c r="E52" s="17">
        <f>SUM(E13:E51)</f>
        <v>661855</v>
      </c>
    </row>
    <row r="53" spans="1:13" s="2" customFormat="1" x14ac:dyDescent="0.2">
      <c r="B53" s="21"/>
      <c r="C53" s="21"/>
      <c r="D53" s="21"/>
      <c r="E53" s="21"/>
    </row>
    <row r="54" spans="1:13" s="2" customFormat="1" ht="30" x14ac:dyDescent="0.2">
      <c r="A54" s="29" t="s">
        <v>26</v>
      </c>
      <c r="B54" s="30" t="s">
        <v>17</v>
      </c>
      <c r="C54" s="30" t="s">
        <v>19</v>
      </c>
      <c r="D54" s="30" t="s">
        <v>20</v>
      </c>
      <c r="E54" s="30" t="s">
        <v>21</v>
      </c>
    </row>
    <row r="55" spans="1:13" s="2" customFormat="1" x14ac:dyDescent="0.25">
      <c r="A55" s="20" t="s">
        <v>22</v>
      </c>
      <c r="B55" s="18"/>
      <c r="C55" s="19">
        <v>0</v>
      </c>
      <c r="D55" s="19">
        <v>0</v>
      </c>
      <c r="E55" s="19">
        <f>C55-D55</f>
        <v>0</v>
      </c>
    </row>
    <row r="56" spans="1:13" s="2" customFormat="1" ht="15" customHeight="1" x14ac:dyDescent="0.25">
      <c r="A56" s="20" t="s">
        <v>23</v>
      </c>
      <c r="B56" s="18"/>
      <c r="C56" s="19">
        <v>0</v>
      </c>
      <c r="D56" s="19">
        <v>0</v>
      </c>
      <c r="E56" s="19">
        <f t="shared" ref="E56:E57" si="5">C56-D56</f>
        <v>0</v>
      </c>
    </row>
    <row r="57" spans="1:13" s="2" customFormat="1" x14ac:dyDescent="0.25">
      <c r="A57" s="20" t="s">
        <v>24</v>
      </c>
      <c r="B57" s="18"/>
      <c r="C57" s="19">
        <v>0</v>
      </c>
      <c r="D57" s="19">
        <v>0</v>
      </c>
      <c r="E57" s="19">
        <f t="shared" si="5"/>
        <v>0</v>
      </c>
    </row>
    <row r="58" spans="1:13" s="2" customFormat="1" x14ac:dyDescent="0.25">
      <c r="A58" s="38" t="s">
        <v>35</v>
      </c>
      <c r="B58" s="18" t="s">
        <v>45</v>
      </c>
      <c r="C58" s="19"/>
      <c r="D58" s="19"/>
      <c r="E58" s="19"/>
    </row>
    <row r="59" spans="1:13" s="2" customFormat="1" ht="30" x14ac:dyDescent="0.25">
      <c r="A59" s="38" t="s">
        <v>37</v>
      </c>
      <c r="B59" s="18"/>
      <c r="C59" s="19"/>
      <c r="D59" s="19"/>
      <c r="E59" s="19"/>
    </row>
    <row r="60" spans="1:13" s="2" customFormat="1" x14ac:dyDescent="0.25">
      <c r="A60" s="38" t="s">
        <v>44</v>
      </c>
      <c r="B60" s="18" t="s">
        <v>45</v>
      </c>
      <c r="C60" s="19">
        <v>347970</v>
      </c>
      <c r="D60" s="19"/>
      <c r="E60" s="19"/>
    </row>
    <row r="61" spans="1:13" s="2" customFormat="1" x14ac:dyDescent="0.25">
      <c r="A61" s="13"/>
      <c r="B61" s="24"/>
      <c r="C61" s="24"/>
      <c r="D61" s="24"/>
      <c r="E61" s="24"/>
    </row>
    <row r="62" spans="1:13" s="2" customFormat="1" ht="45" x14ac:dyDescent="0.2">
      <c r="A62" s="31" t="s">
        <v>27</v>
      </c>
      <c r="B62" s="30" t="s">
        <v>18</v>
      </c>
      <c r="C62" s="30" t="s">
        <v>9</v>
      </c>
      <c r="D62" s="30" t="s">
        <v>20</v>
      </c>
      <c r="E62" s="30" t="s">
        <v>21</v>
      </c>
    </row>
    <row r="63" spans="1:13" s="2" customFormat="1" x14ac:dyDescent="0.25">
      <c r="A63" s="39" t="s">
        <v>36</v>
      </c>
      <c r="B63" s="18"/>
      <c r="C63" s="19">
        <v>789000</v>
      </c>
      <c r="D63" s="19"/>
      <c r="E63" s="19">
        <f t="shared" ref="E63" si="6">C63-D63</f>
        <v>789000</v>
      </c>
    </row>
    <row r="64" spans="1:13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</sheetData>
  <mergeCells count="40">
    <mergeCell ref="A12:B12"/>
    <mergeCell ref="A13:B13"/>
    <mergeCell ref="A19:B19"/>
    <mergeCell ref="A30:B30"/>
    <mergeCell ref="A31:B31"/>
    <mergeCell ref="A14:B14"/>
    <mergeCell ref="A15:B15"/>
    <mergeCell ref="A16:B16"/>
    <mergeCell ref="A18:B18"/>
    <mergeCell ref="A17:B17"/>
    <mergeCell ref="A32:B32"/>
    <mergeCell ref="A20:B20"/>
    <mergeCell ref="A24:B24"/>
    <mergeCell ref="A25:B25"/>
    <mergeCell ref="A29:B29"/>
    <mergeCell ref="A21:B21"/>
    <mergeCell ref="A22:B22"/>
    <mergeCell ref="A23:B23"/>
    <mergeCell ref="A26:B26"/>
    <mergeCell ref="A27:B27"/>
    <mergeCell ref="A28:B28"/>
    <mergeCell ref="A33:B33"/>
    <mergeCell ref="A34:B34"/>
    <mergeCell ref="A35:B35"/>
    <mergeCell ref="A36:B36"/>
    <mergeCell ref="A37:B37"/>
    <mergeCell ref="A46:B46"/>
    <mergeCell ref="A51:B51"/>
    <mergeCell ref="A52:B52"/>
    <mergeCell ref="A38:B38"/>
    <mergeCell ref="A39:B39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</mergeCells>
  <phoneticPr fontId="1" type="noConversion"/>
  <pageMargins left="0.5" right="0.5" top="0.5" bottom="0.5" header="0.25" footer="0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2018-11-29T18:07:17Z</cp:lastPrinted>
  <dcterms:created xsi:type="dcterms:W3CDTF">2001-02-08T10:40:59Z</dcterms:created>
  <dcterms:modified xsi:type="dcterms:W3CDTF">2019-05-07T20:18:45Z</dcterms:modified>
</cp:coreProperties>
</file>