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25125" windowHeight="11100"/>
  </bookViews>
  <sheets>
    <sheet name="Project Budget" sheetId="1" r:id="rId1"/>
  </sheets>
  <definedNames>
    <definedName name="_xlnm.Print_Area" localSheetId="0">'Project Budget'!$A$1:$E$54</definedName>
  </definedNames>
  <calcPr calcId="162913"/>
</workbook>
</file>

<file path=xl/calcChain.xml><?xml version="1.0" encoding="utf-8"?>
<calcChain xmlns="http://schemas.openxmlformats.org/spreadsheetml/2006/main">
  <c r="E48" i="1" l="1"/>
  <c r="E54" i="1" l="1"/>
  <c r="E52" i="1" l="1"/>
  <c r="E53" i="1"/>
  <c r="E40" i="1" l="1"/>
  <c r="E22" i="1"/>
  <c r="E37" i="1"/>
  <c r="E49" i="1" l="1"/>
  <c r="E47" i="1"/>
  <c r="E23" i="1" l="1"/>
  <c r="E46" i="1"/>
  <c r="D43" i="1" l="1"/>
  <c r="C43" i="1"/>
  <c r="E38" i="1"/>
  <c r="E35" i="1"/>
  <c r="E33" i="1"/>
  <c r="E31" i="1"/>
  <c r="E29" i="1"/>
  <c r="E27" i="1"/>
  <c r="E25" i="1"/>
  <c r="E13" i="1"/>
  <c r="E43" i="1" l="1"/>
</calcChain>
</file>

<file path=xl/sharedStrings.xml><?xml version="1.0" encoding="utf-8"?>
<sst xmlns="http://schemas.openxmlformats.org/spreadsheetml/2006/main" count="59" uniqueCount="54">
  <si>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</si>
  <si>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</si>
  <si>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</si>
  <si>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</si>
  <si>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</si>
  <si>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</si>
  <si>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</si>
  <si>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</si>
  <si>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</si>
  <si>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</si>
  <si>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</si>
  <si>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</si>
  <si>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</si>
  <si>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</si>
  <si>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</si>
  <si>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</si>
  <si>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</si>
  <si>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</si>
  <si>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</si>
  <si>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</si>
  <si>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</si>
  <si>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</si>
  <si>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</si>
  <si>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</si>
  <si>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M.L. 2020 Budget Spreadsheet</t>
  </si>
  <si>
    <t xml:space="preserve">SOURCE AND USE OF OTHER FUNDS CONTRIBUTED TO THE PROJECT
</t>
  </si>
  <si>
    <t xml:space="preserve">Other ENRTF APPROPRIATIONS AWARDED IN THE LAST SIX YEARS
</t>
  </si>
  <si>
    <t>Attachment A: Project Budget Spreadsheet</t>
  </si>
  <si>
    <t>Organization: University of Minnesota</t>
  </si>
  <si>
    <r>
      <t xml:space="preserve">Project Length and Completion Date: </t>
    </r>
    <r>
      <rPr>
        <sz val="11"/>
        <rFont val="Calibri"/>
        <family val="2"/>
        <scheme val="minor"/>
      </rPr>
      <t xml:space="preserve"> June 31, 2023</t>
    </r>
  </si>
  <si>
    <t>Office &amp; General Supplies- postage, paper, pens, toner, etc.</t>
  </si>
  <si>
    <t>Domestic Travel- conference registrations, mileage, airfare, lodging (1 presentation each of 2 years by a PI or postdoc).  Specifically, we plan to give presentations at annual meetings of The Wildlife Society and the Citizen Science Association. These presentations will allow us to present the findings of this project, get feedback from other experts and learn about newest developments in the field.</t>
  </si>
  <si>
    <t xml:space="preserve">Travel to work with citizen science collaborators (3 locations/groups in year 2 and 6 locations/groups in year 3, each involving 2 nights lodging, gas, food). </t>
  </si>
  <si>
    <r>
      <t xml:space="preserve">Today's Date:  </t>
    </r>
    <r>
      <rPr>
        <sz val="11"/>
        <rFont val="Calibri"/>
        <family val="2"/>
        <scheme val="minor"/>
      </rPr>
      <t xml:space="preserve"> March 15, 2019</t>
    </r>
  </si>
  <si>
    <r>
      <t xml:space="preserve">Project Manager:  </t>
    </r>
    <r>
      <rPr>
        <sz val="11"/>
        <rFont val="Calibri"/>
        <family val="2"/>
        <scheme val="minor"/>
      </rPr>
      <t>John Fieberg</t>
    </r>
  </si>
  <si>
    <t>Minnesota Native Bee Atlas  M.L. 2015, Chap. 76, Sec. 2, Subd. 03g</t>
  </si>
  <si>
    <t>Aquatic Invasive Species Research Center Sub-Project #14: Cost-effective monitoring of lakes newly infested with zebra mussels                                                  M.L. 2013, Chp. 52, Sec. 2, Subd. 06a</t>
  </si>
  <si>
    <r>
      <t xml:space="preserve">Project Budget:  </t>
    </r>
    <r>
      <rPr>
        <sz val="11"/>
        <rFont val="Calibri"/>
        <family val="2"/>
        <scheme val="minor"/>
      </rPr>
      <t>$789,988</t>
    </r>
  </si>
  <si>
    <t>John Fieberg, Principal investigator, Associate Professor (AP), FWCB.  (0.5 summer month in 2020,  2021, 2022; $22,176, Fringe rate = 36.0% of salary)</t>
  </si>
  <si>
    <t>Lucy Fortson, Co-investigator,  Professor (P), SPA.  (0.5 summer month in 2020, 2021, 2022; $23,719, Fringe rate = 36.0% of salary)</t>
  </si>
  <si>
    <t>Rob Blair, Co-investigator,  Professor (P), FWCB  (0.5 summer month in 2020, 2021, 2022; $22,008, Fringe rate = 36.0% of salary)</t>
  </si>
  <si>
    <t>Extension coordinator: will develop plan for and implement pilot studies for incorporating citizen scientists into the data collection process; will help manage Zooniverse projects; will develop protocols and guidelines for using data ingestion system, camera trap set-up, camera trap maintenance, etc. (100% time during last 2 years of the project; $124,508, Fringe = 29.5% of salary)</t>
  </si>
  <si>
    <t>Postdoc in Fortson's data science group to develop and train the model(s), build the infrastructure (SQL) to ingest and store the data, assist with data intensive aspects of visualizations, etc (100% time, first 2 years of the project; $141,900, Fringe = 24.3% of salary)</t>
  </si>
  <si>
    <t>Web developer in Fortson's data science group to develop any new and maintain needed Zooniverse infrastructure, and additional UIs for data ingestion and visualization  (100% time in all 3 years, $278,682, Fringe = 36.0% of salary)</t>
  </si>
  <si>
    <t>Postdoc researcher in Fieberg's lab  to develop data statistical models for distribution/trends and associated visualization tools. Will also interface between the different project team members (MN DNR, Zooniverse staff implementing ML algorithms, web developer).  100% time during first 2.4 years of study; $156,887, Fringe = 24.3% of salary.</t>
  </si>
  <si>
    <r>
      <t>General services-</t>
    </r>
    <r>
      <rPr>
        <sz val="11"/>
        <color rgb="FFFF0000"/>
        <rFont val="Calibri"/>
        <family val="2"/>
        <scheme val="minor"/>
      </rPr>
      <t xml:space="preserve"> </t>
    </r>
    <r>
      <rPr>
        <sz val="11"/>
        <rFont val="Calibri"/>
        <family val="2"/>
        <scheme val="minor"/>
      </rPr>
      <t>publishing costs</t>
    </r>
  </si>
  <si>
    <t>Sandhill Cranes Population and Management in Minnesota M.L. 2014, Chp. 226, Sec. 2, Subd. 05h</t>
  </si>
  <si>
    <r>
      <rPr>
        <b/>
        <sz val="11"/>
        <rFont val="Calibri"/>
        <family val="2"/>
        <scheme val="minor"/>
      </rPr>
      <t xml:space="preserve">State: </t>
    </r>
    <r>
      <rPr>
        <sz val="11"/>
        <rFont val="Calibri"/>
        <family val="2"/>
        <scheme val="minor"/>
      </rPr>
      <t xml:space="preserve"> 100 remotely triggered cameras for piloting with citizen scientist groups</t>
    </r>
  </si>
  <si>
    <r>
      <rPr>
        <b/>
        <sz val="11"/>
        <rFont val="Calibri"/>
        <family val="2"/>
        <scheme val="minor"/>
      </rPr>
      <t xml:space="preserve">State:  </t>
    </r>
    <r>
      <rPr>
        <sz val="11"/>
        <rFont val="Calibri"/>
        <family val="2"/>
        <scheme val="minor"/>
      </rPr>
      <t>Funding of pilot camera trap project in northern MN resulting in 2 million+ pictures from 100 cameras</t>
    </r>
  </si>
  <si>
    <r>
      <t xml:space="preserve">State In kind: </t>
    </r>
    <r>
      <rPr>
        <sz val="11"/>
        <rFont val="Calibri"/>
        <family val="2"/>
        <scheme val="minor"/>
      </rPr>
      <t>120 hrs of time on project implementation from John Erb, MN DNR</t>
    </r>
  </si>
  <si>
    <r>
      <t xml:space="preserve">Project Title: </t>
    </r>
    <r>
      <rPr>
        <sz val="11"/>
        <rFont val="Calibri"/>
        <family val="2"/>
        <scheme val="minor"/>
      </rPr>
      <t xml:space="preserve"> Monitoring Carnivores Statewide: A citizen-science trail-cam project </t>
    </r>
  </si>
  <si>
    <t>Zooniverse (well-established online citizen science platform that reaches thousands of volunteers typically attracted to participating in this kind of project), hosting costs</t>
  </si>
  <si>
    <t>Minnesota Supercomuting Institute (in-house service for picture storage), hosting costs</t>
  </si>
  <si>
    <t>secured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</si>
</sst>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4">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3" fillId="0" borderId="0" xfId="0" applyFont="1" applyBorder="1" applyAlignment="1">
      <alignment wrapText="1"/>
    </xf>
    <xf numFmtId="165" fontId="3" fillId="0" borderId="0" xfId="1" applyNumberFormat="1" applyFont="1" applyBorder="1"/>
    <xf numFmtId="165" fontId="3" fillId="0" borderId="0" xfId="1" applyNumberFormat="1" applyFont="1" applyBorder="1" applyAlignment="1">
      <alignment horizontal="right" vertical="top" wrapText="1"/>
    </xf>
    <xf numFmtId="0" fontId="3" fillId="0" borderId="3" xfId="0" applyFont="1" applyBorder="1" applyAlignment="1">
      <alignment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9"/>
  <sheetViews>
    <sheetView tabSelected="1" view="pageBreakPreview" topLeftCell="A52" zoomScaleNormal="100" zoomScaleSheetLayoutView="100" zoomScalePageLayoutView="70" workbookViewId="0">
      <selection activeCell="B63" sqref="B63"/>
    </sheetView>
  </sheetViews>
  <sheetFormatPr defaultColWidth="7.85546875" defaultRowHeight="15" x14ac:dyDescent="0.2"/>
  <cols>
    <col min="1" max="1" width="68.42578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27</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24</v>
      </c>
      <c r="B3" s="4"/>
      <c r="C3" s="4"/>
      <c r="D3" s="3"/>
      <c r="E3" s="3"/>
      <c r="F3" s="3"/>
      <c r="G3" s="3"/>
      <c r="H3" s="3"/>
      <c r="I3" s="3"/>
      <c r="J3" s="3"/>
      <c r="K3" s="3"/>
      <c r="L3" s="3"/>
      <c r="M3" s="3"/>
      <c r="N3" s="3"/>
      <c r="O3" s="3"/>
      <c r="P3" s="3"/>
      <c r="Q3" s="3"/>
      <c r="R3" s="3"/>
      <c r="S3" s="3"/>
    </row>
    <row r="4" spans="1:19" s="7" customFormat="1" ht="16.350000000000001" customHeight="1" x14ac:dyDescent="0.2">
      <c r="A4" s="5" t="s">
        <v>9</v>
      </c>
      <c r="B4" s="8"/>
      <c r="C4" s="8"/>
      <c r="D4" s="1"/>
      <c r="E4" s="1"/>
      <c r="F4" s="1"/>
      <c r="G4" s="1"/>
      <c r="H4" s="1"/>
      <c r="I4" s="1"/>
      <c r="J4" s="1"/>
      <c r="K4" s="1"/>
      <c r="L4" s="1"/>
      <c r="M4" s="1"/>
      <c r="N4" s="1"/>
      <c r="O4" s="1"/>
      <c r="P4" s="1"/>
      <c r="Q4" s="1"/>
      <c r="R4" s="1"/>
      <c r="S4" s="1"/>
    </row>
    <row r="5" spans="1:19" s="5" customFormat="1" ht="16.350000000000001" customHeight="1" x14ac:dyDescent="0.2">
      <c r="A5" s="5" t="s">
        <v>34</v>
      </c>
      <c r="B5" s="6"/>
      <c r="C5" s="6"/>
    </row>
    <row r="6" spans="1:19" s="5" customFormat="1" ht="16.350000000000001" customHeight="1" x14ac:dyDescent="0.2">
      <c r="A6" s="5" t="s">
        <v>50</v>
      </c>
      <c r="B6" s="6"/>
      <c r="C6" s="6"/>
    </row>
    <row r="7" spans="1:19" s="5" customFormat="1" ht="16.350000000000001" customHeight="1" x14ac:dyDescent="0.2">
      <c r="A7" s="5" t="s">
        <v>28</v>
      </c>
      <c r="B7" s="6"/>
      <c r="C7" s="6"/>
    </row>
    <row r="8" spans="1:19" s="5" customFormat="1" ht="16.350000000000001" customHeight="1" x14ac:dyDescent="0.2">
      <c r="A8" s="9" t="s">
        <v>37</v>
      </c>
      <c r="B8" s="6"/>
      <c r="C8" s="6"/>
    </row>
    <row r="9" spans="1:19" s="3" customFormat="1" ht="16.350000000000001" customHeight="1" x14ac:dyDescent="0.2">
      <c r="A9" s="5" t="s">
        <v>29</v>
      </c>
      <c r="B9" s="6"/>
      <c r="C9" s="6"/>
      <c r="D9" s="5"/>
      <c r="E9" s="5"/>
      <c r="F9" s="5"/>
      <c r="G9" s="5"/>
      <c r="H9" s="5"/>
      <c r="I9" s="5"/>
      <c r="J9" s="5"/>
      <c r="K9" s="5"/>
    </row>
    <row r="10" spans="1:19" s="5" customFormat="1" ht="16.350000000000001" customHeight="1" x14ac:dyDescent="0.2">
      <c r="A10" s="12" t="s">
        <v>33</v>
      </c>
      <c r="B10" s="6"/>
      <c r="C10" s="6"/>
      <c r="D10" s="23"/>
      <c r="E10" s="23"/>
    </row>
    <row r="11" spans="1:19" ht="33.6" customHeight="1" thickBot="1" x14ac:dyDescent="0.3">
      <c r="A11" s="27" t="s">
        <v>3</v>
      </c>
      <c r="B11" s="28"/>
      <c r="C11" s="26" t="s">
        <v>10</v>
      </c>
      <c r="D11" s="25" t="s">
        <v>2</v>
      </c>
      <c r="E11" s="26" t="s">
        <v>11</v>
      </c>
      <c r="F11" s="7"/>
      <c r="G11" s="7"/>
      <c r="H11" s="7"/>
      <c r="I11" s="7"/>
      <c r="J11" s="7"/>
      <c r="K11" s="7"/>
      <c r="L11" s="7"/>
    </row>
    <row r="12" spans="1:19" ht="15.75" thickTop="1" x14ac:dyDescent="0.2">
      <c r="A12" s="40" t="s">
        <v>1</v>
      </c>
      <c r="B12" s="41"/>
      <c r="C12" s="22"/>
      <c r="D12" s="34"/>
      <c r="E12" s="35"/>
      <c r="F12" s="7"/>
      <c r="G12" s="7"/>
      <c r="H12" s="7"/>
      <c r="I12" s="7"/>
      <c r="J12" s="7"/>
      <c r="K12" s="7"/>
      <c r="L12" s="7"/>
    </row>
    <row r="13" spans="1:19" x14ac:dyDescent="0.2">
      <c r="A13" s="42" t="s">
        <v>4</v>
      </c>
      <c r="B13" s="43"/>
      <c r="C13" s="14">
        <v>769880</v>
      </c>
      <c r="D13" s="32">
        <v>0</v>
      </c>
      <c r="E13" s="32">
        <f>C13-D13</f>
        <v>769880</v>
      </c>
      <c r="F13" s="8"/>
      <c r="G13" s="8"/>
      <c r="H13" s="8"/>
      <c r="I13" s="8"/>
      <c r="J13" s="8"/>
      <c r="K13" s="8"/>
      <c r="L13" s="8"/>
      <c r="M13" s="2"/>
    </row>
    <row r="14" spans="1:19" ht="30" customHeight="1" x14ac:dyDescent="0.2">
      <c r="A14" s="46" t="s">
        <v>38</v>
      </c>
      <c r="B14" s="47"/>
      <c r="C14" s="14"/>
      <c r="D14" s="32"/>
      <c r="E14" s="32"/>
      <c r="F14" s="8"/>
      <c r="G14" s="8"/>
      <c r="H14" s="8"/>
      <c r="I14" s="8"/>
      <c r="J14" s="8"/>
      <c r="K14" s="8"/>
      <c r="L14" s="8"/>
      <c r="M14" s="2"/>
    </row>
    <row r="15" spans="1:19" ht="33" customHeight="1" x14ac:dyDescent="0.2">
      <c r="A15" s="46" t="s">
        <v>39</v>
      </c>
      <c r="B15" s="47"/>
      <c r="C15" s="14"/>
      <c r="D15" s="32"/>
      <c r="E15" s="32"/>
      <c r="F15" s="8"/>
      <c r="G15" s="8"/>
      <c r="H15" s="8"/>
      <c r="I15" s="8"/>
      <c r="J15" s="8"/>
      <c r="K15" s="8"/>
      <c r="L15" s="8"/>
      <c r="M15" s="2"/>
    </row>
    <row r="16" spans="1:19" ht="39.75" customHeight="1" x14ac:dyDescent="0.2">
      <c r="A16" s="44" t="s">
        <v>40</v>
      </c>
      <c r="B16" s="45"/>
      <c r="C16" s="14"/>
      <c r="D16" s="32"/>
      <c r="E16" s="32"/>
      <c r="F16" s="8"/>
      <c r="G16" s="8"/>
      <c r="H16" s="8"/>
      <c r="I16" s="8"/>
      <c r="J16" s="8"/>
      <c r="K16" s="8"/>
      <c r="L16" s="8"/>
      <c r="M16" s="2"/>
    </row>
    <row r="17" spans="1:13" ht="63.75" customHeight="1" x14ac:dyDescent="0.2">
      <c r="A17" s="44" t="s">
        <v>41</v>
      </c>
      <c r="B17" s="45"/>
      <c r="C17" s="14"/>
      <c r="D17" s="32"/>
      <c r="E17" s="32"/>
      <c r="F17" s="8"/>
      <c r="G17" s="8"/>
      <c r="H17" s="8"/>
      <c r="I17" s="8"/>
      <c r="J17" s="8"/>
      <c r="K17" s="8"/>
      <c r="L17" s="8"/>
      <c r="M17" s="2"/>
    </row>
    <row r="18" spans="1:13" ht="46.5" customHeight="1" x14ac:dyDescent="0.2">
      <c r="A18" s="44" t="s">
        <v>42</v>
      </c>
      <c r="B18" s="45"/>
      <c r="C18" s="14"/>
      <c r="D18" s="32"/>
      <c r="E18" s="32"/>
      <c r="F18" s="8"/>
      <c r="G18" s="8"/>
      <c r="H18" s="8"/>
      <c r="I18" s="8"/>
      <c r="J18" s="8"/>
      <c r="K18" s="8"/>
      <c r="L18" s="8"/>
      <c r="M18" s="2"/>
    </row>
    <row r="19" spans="1:13" ht="53.25" customHeight="1" x14ac:dyDescent="0.2">
      <c r="A19" s="44" t="s">
        <v>43</v>
      </c>
      <c r="B19" s="45"/>
      <c r="C19" s="14"/>
      <c r="D19" s="32"/>
      <c r="E19" s="32"/>
      <c r="F19" s="8"/>
      <c r="G19" s="8"/>
      <c r="H19" s="8"/>
      <c r="I19" s="8"/>
      <c r="J19" s="8"/>
      <c r="K19" s="8"/>
      <c r="L19" s="8"/>
      <c r="M19" s="2"/>
    </row>
    <row r="20" spans="1:13" ht="69.75" customHeight="1" x14ac:dyDescent="0.2">
      <c r="A20" s="44" t="s">
        <v>44</v>
      </c>
      <c r="B20" s="45"/>
      <c r="C20" s="33"/>
      <c r="D20" s="33"/>
      <c r="E20" s="33"/>
      <c r="F20" s="8"/>
      <c r="G20" s="8"/>
      <c r="H20" s="8"/>
      <c r="I20" s="8"/>
      <c r="J20" s="8"/>
      <c r="K20" s="8"/>
      <c r="L20" s="8"/>
      <c r="M20" s="2"/>
    </row>
    <row r="21" spans="1:13" x14ac:dyDescent="0.2">
      <c r="A21" s="42" t="s">
        <v>5</v>
      </c>
      <c r="B21" s="43"/>
      <c r="C21" s="14"/>
      <c r="D21" s="14"/>
      <c r="E21" s="14"/>
      <c r="F21" s="8"/>
      <c r="G21" s="8"/>
      <c r="H21" s="8"/>
      <c r="I21" s="8"/>
      <c r="J21" s="8"/>
      <c r="K21" s="8"/>
      <c r="L21" s="8"/>
      <c r="M21" s="2"/>
    </row>
    <row r="22" spans="1:13" ht="37.5" customHeight="1" thickBot="1" x14ac:dyDescent="0.25">
      <c r="A22" s="44" t="s">
        <v>51</v>
      </c>
      <c r="B22" s="45"/>
      <c r="C22" s="16">
        <v>3000</v>
      </c>
      <c r="D22" s="16">
        <v>0</v>
      </c>
      <c r="E22" s="16">
        <f>C22-D22</f>
        <v>3000</v>
      </c>
      <c r="F22" s="8"/>
      <c r="G22" s="8"/>
      <c r="H22" s="8"/>
      <c r="I22" s="8"/>
      <c r="J22" s="8"/>
      <c r="K22" s="8"/>
      <c r="L22" s="8"/>
      <c r="M22" s="2"/>
    </row>
    <row r="23" spans="1:13" ht="16.5" thickTop="1" thickBot="1" x14ac:dyDescent="0.25">
      <c r="A23" s="50" t="s">
        <v>52</v>
      </c>
      <c r="B23" s="51"/>
      <c r="C23" s="16">
        <v>3000</v>
      </c>
      <c r="D23" s="16">
        <v>0</v>
      </c>
      <c r="E23" s="16">
        <f t="shared" ref="E23" si="0">C23-D23</f>
        <v>3000</v>
      </c>
      <c r="F23" s="8"/>
      <c r="G23" s="8"/>
      <c r="H23" s="8"/>
      <c r="I23" s="8"/>
      <c r="J23" s="8"/>
      <c r="K23" s="8"/>
      <c r="L23" s="8"/>
      <c r="M23" s="2"/>
    </row>
    <row r="24" spans="1:13" ht="15.75" thickTop="1" x14ac:dyDescent="0.2">
      <c r="A24" s="42" t="s">
        <v>6</v>
      </c>
      <c r="B24" s="43"/>
      <c r="C24" s="14"/>
      <c r="D24" s="14"/>
      <c r="E24" s="14"/>
      <c r="F24" s="8"/>
      <c r="G24" s="8"/>
      <c r="H24" s="8"/>
      <c r="I24" s="8"/>
      <c r="J24" s="8"/>
      <c r="K24" s="8"/>
      <c r="L24" s="8"/>
      <c r="M24" s="2"/>
    </row>
    <row r="25" spans="1:13" x14ac:dyDescent="0.2">
      <c r="A25" s="44" t="s">
        <v>30</v>
      </c>
      <c r="B25" s="43"/>
      <c r="C25" s="14">
        <v>500</v>
      </c>
      <c r="D25" s="14">
        <v>0</v>
      </c>
      <c r="E25" s="14">
        <f t="shared" ref="E25" si="1">C25-D25</f>
        <v>500</v>
      </c>
      <c r="F25" s="8"/>
      <c r="G25" s="8"/>
      <c r="H25" s="8"/>
      <c r="I25" s="8"/>
      <c r="J25" s="8"/>
      <c r="K25" s="8"/>
      <c r="L25" s="8"/>
      <c r="M25" s="2"/>
    </row>
    <row r="26" spans="1:13" x14ac:dyDescent="0.2">
      <c r="A26" s="42" t="s">
        <v>12</v>
      </c>
      <c r="B26" s="43"/>
      <c r="C26" s="14"/>
      <c r="D26" s="14"/>
      <c r="E26" s="14"/>
      <c r="F26" s="8"/>
      <c r="G26" s="8"/>
      <c r="H26" s="8"/>
      <c r="I26" s="8"/>
      <c r="J26" s="8"/>
      <c r="K26" s="8"/>
      <c r="L26" s="8"/>
      <c r="M26" s="2"/>
    </row>
    <row r="27" spans="1:13" x14ac:dyDescent="0.2">
      <c r="A27" s="42"/>
      <c r="B27" s="43"/>
      <c r="C27" s="14">
        <v>0</v>
      </c>
      <c r="D27" s="14">
        <v>0</v>
      </c>
      <c r="E27" s="14">
        <f t="shared" ref="E27" si="2">C27-D27</f>
        <v>0</v>
      </c>
      <c r="F27" s="8"/>
      <c r="G27" s="8"/>
      <c r="H27" s="8"/>
      <c r="I27" s="8"/>
      <c r="J27" s="8"/>
      <c r="K27" s="8"/>
      <c r="L27" s="8"/>
      <c r="M27" s="2"/>
    </row>
    <row r="28" spans="1:13" x14ac:dyDescent="0.2">
      <c r="A28" s="42" t="s">
        <v>13</v>
      </c>
      <c r="B28" s="43"/>
      <c r="C28" s="14"/>
      <c r="D28" s="14"/>
      <c r="E28" s="14"/>
    </row>
    <row r="29" spans="1:13" ht="14.25" customHeight="1" x14ac:dyDescent="0.2">
      <c r="A29" s="48"/>
      <c r="B29" s="49"/>
      <c r="C29" s="14">
        <v>0</v>
      </c>
      <c r="D29" s="14">
        <v>0</v>
      </c>
      <c r="E29" s="14">
        <f t="shared" ref="E29" si="3">C29-D29</f>
        <v>0</v>
      </c>
    </row>
    <row r="30" spans="1:13" x14ac:dyDescent="0.2">
      <c r="A30" s="42" t="s">
        <v>14</v>
      </c>
      <c r="B30" s="43"/>
      <c r="C30" s="14"/>
      <c r="D30" s="14"/>
      <c r="E30" s="14"/>
    </row>
    <row r="31" spans="1:13" x14ac:dyDescent="0.2">
      <c r="A31" s="48"/>
      <c r="B31" s="49"/>
      <c r="C31" s="14">
        <v>0</v>
      </c>
      <c r="D31" s="14">
        <v>0</v>
      </c>
      <c r="E31" s="14">
        <f t="shared" ref="E31" si="4">C31-D31</f>
        <v>0</v>
      </c>
    </row>
    <row r="32" spans="1:13" x14ac:dyDescent="0.2">
      <c r="A32" s="42" t="s">
        <v>15</v>
      </c>
      <c r="B32" s="43"/>
      <c r="C32" s="14"/>
      <c r="D32" s="14"/>
      <c r="E32" s="14"/>
    </row>
    <row r="33" spans="1:13" x14ac:dyDescent="0.2">
      <c r="A33" s="48"/>
      <c r="B33" s="49"/>
      <c r="C33" s="14">
        <v>0</v>
      </c>
      <c r="D33" s="14">
        <v>0</v>
      </c>
      <c r="E33" s="14">
        <f t="shared" ref="E33" si="5">C33-D33</f>
        <v>0</v>
      </c>
    </row>
    <row r="34" spans="1:13" x14ac:dyDescent="0.2">
      <c r="A34" s="42" t="s">
        <v>16</v>
      </c>
      <c r="B34" s="43"/>
      <c r="C34" s="14"/>
      <c r="D34" s="14"/>
      <c r="E34" s="14"/>
    </row>
    <row r="35" spans="1:13" x14ac:dyDescent="0.2">
      <c r="A35" s="48"/>
      <c r="B35" s="49"/>
      <c r="C35" s="14">
        <v>0</v>
      </c>
      <c r="D35" s="14">
        <v>0</v>
      </c>
      <c r="E35" s="14">
        <f t="shared" ref="E35" si="6">C35-D35</f>
        <v>0</v>
      </c>
    </row>
    <row r="36" spans="1:13" x14ac:dyDescent="0.2">
      <c r="A36" s="42" t="s">
        <v>7</v>
      </c>
      <c r="B36" s="43"/>
      <c r="C36" s="14"/>
      <c r="D36" s="14"/>
      <c r="E36" s="14"/>
      <c r="F36" s="7"/>
      <c r="G36" s="7"/>
      <c r="H36" s="7"/>
      <c r="I36" s="7"/>
      <c r="J36" s="7"/>
      <c r="K36" s="7"/>
      <c r="L36" s="7"/>
      <c r="M36" s="7"/>
    </row>
    <row r="37" spans="1:13" ht="39" customHeight="1" x14ac:dyDescent="0.2">
      <c r="A37" s="44" t="s">
        <v>32</v>
      </c>
      <c r="B37" s="45"/>
      <c r="C37" s="15">
        <v>2700</v>
      </c>
      <c r="D37" s="14">
        <v>0</v>
      </c>
      <c r="E37" s="14">
        <f t="shared" ref="E37" si="7">C37-D37</f>
        <v>2700</v>
      </c>
      <c r="F37" s="7"/>
      <c r="G37" s="7"/>
      <c r="H37" s="7"/>
      <c r="I37" s="7"/>
      <c r="J37" s="7"/>
      <c r="K37" s="7"/>
      <c r="L37" s="7"/>
      <c r="M37" s="7"/>
    </row>
    <row r="38" spans="1:13" ht="78" customHeight="1" x14ac:dyDescent="0.2">
      <c r="A38" s="44" t="s">
        <v>31</v>
      </c>
      <c r="B38" s="43"/>
      <c r="C38" s="15">
        <v>8808</v>
      </c>
      <c r="D38" s="14">
        <v>0</v>
      </c>
      <c r="E38" s="14">
        <f t="shared" ref="E38" si="8">C38-D38</f>
        <v>8808</v>
      </c>
    </row>
    <row r="39" spans="1:13" x14ac:dyDescent="0.2">
      <c r="A39" s="42" t="s">
        <v>17</v>
      </c>
      <c r="B39" s="43"/>
      <c r="C39" s="15"/>
      <c r="D39" s="14"/>
      <c r="E39" s="14"/>
    </row>
    <row r="40" spans="1:13" ht="15.75" thickBot="1" x14ac:dyDescent="0.25">
      <c r="A40" s="44" t="s">
        <v>45</v>
      </c>
      <c r="B40" s="43"/>
      <c r="C40" s="16">
        <v>2100</v>
      </c>
      <c r="D40" s="16">
        <v>0</v>
      </c>
      <c r="E40" s="16">
        <f t="shared" ref="E40" si="9">C40-D40</f>
        <v>2100</v>
      </c>
    </row>
    <row r="41" spans="1:13" ht="15.75" thickTop="1" x14ac:dyDescent="0.2">
      <c r="B41" s="1"/>
      <c r="C41" s="1"/>
    </row>
    <row r="42" spans="1:13" s="2" customFormat="1" x14ac:dyDescent="0.2"/>
    <row r="43" spans="1:13" s="2" customFormat="1" x14ac:dyDescent="0.2">
      <c r="A43" s="52" t="s">
        <v>0</v>
      </c>
      <c r="B43" s="53"/>
      <c r="C43" s="17">
        <f>SUM(C13:C40)</f>
        <v>789988</v>
      </c>
      <c r="D43" s="17">
        <f>SUM(D13:D40)</f>
        <v>0</v>
      </c>
      <c r="E43" s="17">
        <f>SUM(E13:E40)</f>
        <v>789988</v>
      </c>
    </row>
    <row r="44" spans="1:13" s="2" customFormat="1" x14ac:dyDescent="0.2">
      <c r="B44" s="21"/>
      <c r="C44" s="21"/>
      <c r="D44" s="21"/>
      <c r="E44" s="21"/>
    </row>
    <row r="45" spans="1:13" s="2" customFormat="1" ht="30" x14ac:dyDescent="0.2">
      <c r="A45" s="29" t="s">
        <v>25</v>
      </c>
      <c r="B45" s="30" t="s">
        <v>18</v>
      </c>
      <c r="C45" s="30" t="s">
        <v>20</v>
      </c>
      <c r="D45" s="30" t="s">
        <v>21</v>
      </c>
      <c r="E45" s="30" t="s">
        <v>22</v>
      </c>
    </row>
    <row r="46" spans="1:13" s="2" customFormat="1" x14ac:dyDescent="0.25">
      <c r="A46" s="20" t="s">
        <v>23</v>
      </c>
      <c r="B46" s="18"/>
      <c r="C46" s="19">
        <v>0</v>
      </c>
      <c r="D46" s="19">
        <v>0</v>
      </c>
      <c r="E46" s="19">
        <f>C46-D46</f>
        <v>0</v>
      </c>
    </row>
    <row r="47" spans="1:13" s="2" customFormat="1" ht="30.75" customHeight="1" x14ac:dyDescent="0.25">
      <c r="A47" s="39" t="s">
        <v>48</v>
      </c>
      <c r="B47" s="18" t="s">
        <v>53</v>
      </c>
      <c r="C47" s="19">
        <v>141000</v>
      </c>
      <c r="D47" s="19">
        <v>141000</v>
      </c>
      <c r="E47" s="19">
        <f t="shared" ref="E47:E49" si="10">C47-D47</f>
        <v>0</v>
      </c>
    </row>
    <row r="48" spans="1:13" s="2" customFormat="1" ht="33.75" customHeight="1" x14ac:dyDescent="0.25">
      <c r="A48" s="39" t="s">
        <v>47</v>
      </c>
      <c r="B48" s="18" t="s">
        <v>53</v>
      </c>
      <c r="C48" s="19">
        <v>12000</v>
      </c>
      <c r="D48" s="19">
        <v>12000</v>
      </c>
      <c r="E48" s="19">
        <f t="shared" ref="E48" si="11">C48-D48</f>
        <v>0</v>
      </c>
    </row>
    <row r="49" spans="1:5" s="2" customFormat="1" ht="30" x14ac:dyDescent="0.25">
      <c r="A49" s="20" t="s">
        <v>49</v>
      </c>
      <c r="B49" s="18" t="s">
        <v>53</v>
      </c>
      <c r="C49" s="19">
        <v>4700</v>
      </c>
      <c r="D49" s="19">
        <v>0</v>
      </c>
      <c r="E49" s="19">
        <f t="shared" si="10"/>
        <v>4700</v>
      </c>
    </row>
    <row r="50" spans="1:5" s="2" customFormat="1" x14ac:dyDescent="0.25">
      <c r="A50" s="13"/>
      <c r="B50" s="24"/>
      <c r="C50" s="24"/>
      <c r="D50" s="24"/>
      <c r="E50" s="24"/>
    </row>
    <row r="51" spans="1:5" s="2" customFormat="1" ht="45" x14ac:dyDescent="0.2">
      <c r="A51" s="31" t="s">
        <v>26</v>
      </c>
      <c r="B51" s="30" t="s">
        <v>19</v>
      </c>
      <c r="C51" s="30" t="s">
        <v>10</v>
      </c>
      <c r="D51" s="30" t="s">
        <v>21</v>
      </c>
      <c r="E51" s="30" t="s">
        <v>22</v>
      </c>
    </row>
    <row r="52" spans="1:5" s="2" customFormat="1" ht="45" x14ac:dyDescent="0.25">
      <c r="A52" s="39" t="s">
        <v>36</v>
      </c>
      <c r="B52" s="18"/>
      <c r="C52" s="19">
        <v>266500</v>
      </c>
      <c r="D52" s="19">
        <v>203276.57</v>
      </c>
      <c r="E52" s="19">
        <f>C52-D52</f>
        <v>63223.429999999993</v>
      </c>
    </row>
    <row r="53" spans="1:5" s="2" customFormat="1" ht="30" x14ac:dyDescent="0.25">
      <c r="A53" s="39" t="s">
        <v>46</v>
      </c>
      <c r="B53" s="18"/>
      <c r="C53" s="19">
        <v>250000</v>
      </c>
      <c r="D53" s="19">
        <v>249679</v>
      </c>
      <c r="E53" s="19">
        <f>C53-D53</f>
        <v>321</v>
      </c>
    </row>
    <row r="54" spans="1:5" s="2" customFormat="1" x14ac:dyDescent="0.25">
      <c r="A54" s="39" t="s">
        <v>35</v>
      </c>
      <c r="B54" s="18"/>
      <c r="C54" s="19">
        <v>790000</v>
      </c>
      <c r="D54" s="19">
        <v>474562</v>
      </c>
      <c r="E54" s="19">
        <f>C54-D54</f>
        <v>315438</v>
      </c>
    </row>
    <row r="55" spans="1:5" s="2" customFormat="1" x14ac:dyDescent="0.25">
      <c r="A55" s="36"/>
      <c r="B55" s="37"/>
      <c r="C55" s="38"/>
      <c r="D55" s="38"/>
      <c r="E55" s="38"/>
    </row>
    <row r="56" spans="1:5" s="2" customFormat="1" x14ac:dyDescent="0.2"/>
    <row r="57" spans="1:5" s="2" customFormat="1" x14ac:dyDescent="0.2"/>
    <row r="58" spans="1:5" s="2" customFormat="1" x14ac:dyDescent="0.2"/>
    <row r="59" spans="1:5" s="2" customFormat="1" x14ac:dyDescent="0.2"/>
    <row r="60" spans="1:5" s="2" customFormat="1" x14ac:dyDescent="0.2"/>
    <row r="61" spans="1:5" s="2" customFormat="1" x14ac:dyDescent="0.2"/>
    <row r="62" spans="1:5" s="2" customFormat="1" x14ac:dyDescent="0.2"/>
    <row r="63" spans="1:5" s="2" customFormat="1" x14ac:dyDescent="0.2"/>
    <row r="64" spans="1: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sheetData>
  <mergeCells count="30">
    <mergeCell ref="A43:B43"/>
    <mergeCell ref="A34:B34"/>
    <mergeCell ref="A35:B35"/>
    <mergeCell ref="A36:B36"/>
    <mergeCell ref="A38:B38"/>
    <mergeCell ref="A37:B37"/>
    <mergeCell ref="A40:B40"/>
    <mergeCell ref="A30:B30"/>
    <mergeCell ref="A31:B31"/>
    <mergeCell ref="A32:B32"/>
    <mergeCell ref="A33:B33"/>
    <mergeCell ref="A39:B39"/>
    <mergeCell ref="A28:B28"/>
    <mergeCell ref="A21:B21"/>
    <mergeCell ref="A24:B24"/>
    <mergeCell ref="A25:B25"/>
    <mergeCell ref="A29:B29"/>
    <mergeCell ref="A23:B23"/>
    <mergeCell ref="A12:B12"/>
    <mergeCell ref="A13:B13"/>
    <mergeCell ref="A20:B20"/>
    <mergeCell ref="A26:B26"/>
    <mergeCell ref="A27:B27"/>
    <mergeCell ref="A14:B14"/>
    <mergeCell ref="A15:B15"/>
    <mergeCell ref="A16:B16"/>
    <mergeCell ref="A17:B17"/>
    <mergeCell ref="A18:B18"/>
    <mergeCell ref="A19:B19"/>
    <mergeCell ref="A22:B22"/>
  </mergeCells>
  <phoneticPr fontId="1" type="noConversion"/>
  <pageMargins left="0.5" right="0.5" top="0.5" bottom="0.5" header="0.25" footer="0"/>
  <pageSetup scale="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2019-05-08T23:57:08Z</dcterms:modified>
</cp:coreProperties>
</file>