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17970" windowHeight="10860"/>
  </bookViews>
  <sheets>
    <sheet name="Project Budget" sheetId="1" r:id="rId1"/>
  </sheets>
  <definedNames>
    <definedName name="_xlnm.Print_Area" localSheetId="0">'Project Budget'!$A$1:$E$44</definedName>
  </definedNames>
  <calcPr calcId="162913"/>
</workbook>
</file>

<file path=xl/calcChain.xml><?xml version="1.0" encoding="utf-8"?>
<calcChain xmlns="http://schemas.openxmlformats.org/spreadsheetml/2006/main">
  <c r="C22" i="1" l="1"/>
  <c r="E22" i="1" s="1"/>
  <c r="C13" i="1"/>
  <c r="E13" i="1" s="1"/>
  <c r="C36" i="1" l="1"/>
  <c r="E44" i="1" l="1"/>
  <c r="E41" i="1"/>
  <c r="E40" i="1"/>
  <c r="E35" i="1" l="1"/>
  <c r="E39" i="1"/>
  <c r="D36" i="1" l="1"/>
  <c r="E34" i="1"/>
  <c r="E31" i="1"/>
  <c r="E28" i="1"/>
  <c r="E36" i="1" l="1"/>
</calcChain>
</file>

<file path=xl/sharedStrings.xml><?xml version="1.0" encoding="utf-8"?>
<sst xmlns="http://schemas.openxmlformats.org/spreadsheetml/2006/main" count="50" uniqueCount="47">
  <si>
    <t>COLUMN TOTAL</t>
  </si>
  <si>
    <t>BUDGET ITEM</t>
  </si>
  <si>
    <t>Amount Spent</t>
  </si>
  <si>
    <t>ENVIRONMENT AND NATURAL RESOURCES TRUST FUND BUDGET</t>
  </si>
  <si>
    <t>Environment and Natural Resources Trust Fund</t>
  </si>
  <si>
    <t>Legal Citation:</t>
  </si>
  <si>
    <t>Budget</t>
  </si>
  <si>
    <t xml:space="preserve">
Balance</t>
  </si>
  <si>
    <t>Status (secured or pending)</t>
  </si>
  <si>
    <t>Amount legally obligated but not yet spent</t>
  </si>
  <si>
    <t xml:space="preserve"> Budget</t>
  </si>
  <si>
    <t>Spent</t>
  </si>
  <si>
    <t>Balance</t>
  </si>
  <si>
    <t>M.L. 2020 Budget Spreadsheet</t>
  </si>
  <si>
    <t xml:space="preserve">SOURCE AND USE OF OTHER FUNDS CONTRIBUTED TO THE PROJECT
</t>
  </si>
  <si>
    <t xml:space="preserve">Other ENRTF APPROPRIATIONS AWARDED IN THE LAST SIX YEARS
</t>
  </si>
  <si>
    <t>Attachment A: Project Budget Spreadsheet</t>
  </si>
  <si>
    <r>
      <t xml:space="preserve">Project Length and Completion Date: </t>
    </r>
    <r>
      <rPr>
        <sz val="11"/>
        <rFont val="Calibri"/>
        <family val="2"/>
        <scheme val="minor"/>
      </rPr>
      <t xml:space="preserve"> 3 years, June 30, 2023</t>
    </r>
  </si>
  <si>
    <t>Project Manager: Ellen Anderson and David Mulla, University of Minnesota</t>
  </si>
  <si>
    <t>Organization: University of Minnesota</t>
  </si>
  <si>
    <t>Today's Date:  April 12, 2019</t>
  </si>
  <si>
    <t>State:</t>
  </si>
  <si>
    <r>
      <t xml:space="preserve">Project Title: </t>
    </r>
    <r>
      <rPr>
        <sz val="11"/>
        <rFont val="Calibri"/>
        <family val="2"/>
        <scheme val="minor"/>
      </rPr>
      <t xml:space="preserve"> Habitat Friendly Solar Impacts: Environmental and Economic Guidance</t>
    </r>
  </si>
  <si>
    <t>Printing Total</t>
  </si>
  <si>
    <t xml:space="preserve">Non-State:  </t>
  </si>
  <si>
    <t>Personnel (Wages and Benefits) SubTotal</t>
  </si>
  <si>
    <t xml:space="preserve">Equipment/Tools/Supplies </t>
  </si>
  <si>
    <t>$</t>
  </si>
  <si>
    <t>Travel expenses in Minnesota</t>
  </si>
  <si>
    <t>Sole Source Professional/Technical/Service Contracts SubTotal</t>
  </si>
  <si>
    <t>In kind: National Science Foundation Innovations for Sustainable Food, Water and Energy Supplies (INFEWS)</t>
  </si>
  <si>
    <t>Project Budget: $751,048</t>
  </si>
  <si>
    <t>Jake Galzki, 75% Research Assoc. 5 (Activity 1) -Salary and 36% Fringe</t>
  </si>
  <si>
    <t>David Kuhlmann, half-time Grad RA (Activity 2) -Salary and 83.9% Fringe</t>
  </si>
  <si>
    <t>Unspecified field Technician, 25% time (Activity 2) - Salary and 36% Fringe</t>
  </si>
  <si>
    <t>Ellen Anderson, 10-15% time (Activity 3) - Salary and 36% Fringe</t>
  </si>
  <si>
    <t>Aaron Hanson, 60-68% time (Activity 3) - Salary and 29.5% Fringe</t>
  </si>
  <si>
    <t>Chris Nootenboom, 2% time (Activity 3) - Salary and 29.5% Fringe</t>
  </si>
  <si>
    <t>Dan Heins, 5-1% time (Activity 3) - Salary and 29.5% Fringe</t>
  </si>
  <si>
    <t xml:space="preserve">Kristine Maurer, Hennepin County (Activity 1) - She will assist with data collection at solar facilities in all counties.  Data collection efforts will be related to collection of staff gauge and shallow monitoring well data.  </t>
  </si>
  <si>
    <t>Soil and Water Conservation Districts (4-8 see map) (Activities 1 and 2) - One SWCD staff member from each county will conduct Rapid Floristic Quality Assessments, pollinator surveys, and general habitat assessment at each site.  SWCD involvement is important for the long-term success of this project’s outcomes as they are on the front-line of the permitting process for solar facilities.  SWCD involvement is important for the long-term success of this project’s outcomes as they are on the front-line of the permitting process for solar facilities.</t>
  </si>
  <si>
    <t>Fresh Energy (Activity 3) -  Fresh Energy will convene leaders and researchers of the National Renewable Energy Laboratory’s 25-site national study into pollinator-friendly solar practices at an event in Minnesota for exchange of information, insights, opportunities, and best practices.  They will work closely and collaboratively with the Pheasant Forever’s director of habitat education to engage key rural and statewide audiences through programming and educational display at a Pheasant Fest convention in Minnesota.  Fresh Energy will lead and advise on development of public-facing science communications—including writing, photography, video, and multi-media—related to the project aims and outcomes.</t>
  </si>
  <si>
    <t>Great Plains Institute (Activities 1, 2 and 3) -  GPI has been a national innovator in working with local and regional governments to address solar land use issues, including the integration of natural resource and renewable energy decision-making. GPI brings extensive model code experience and would develop design and siting criteria supported by the research. GPI would use its local/regional government network to engage local regulators/ officials during research (Activities 1 and 2) and then for dissemination of design and siting criteria and economic findings in Activity 3.  GPI will engage state agencies on the interface of state and local development regulation for consistency and predictability in regulatory processes to capture co-benefits of low-impact solar development.</t>
  </si>
  <si>
    <t>David Mulla (Activity 1) and David Andersen (Activity 2) - Soil moisture sensor and bird spotting equipment.</t>
  </si>
  <si>
    <t xml:space="preserve">Ellen Anderson (Activity 3) -Printing final reports, community surveys, community project updates, etc.  </t>
  </si>
  <si>
    <t>David Mulla (Activity 1) David Andersen (Activity 2) and Ellen Anderson (Activity 3) -Travel to ground solar installations and adjacent communities in 8 counties for project activities by team members working on Activities 1, 2 and 3. Budgeted at  $50/trip for 8 counties for 8 months for two visits per month for 2.5 years for three teams.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</si>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</sst>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7" x14ac:knownFonts="1">
    <font>
      <sz val="10"/>
      <name val="Arial"/>
    </font>
    <font>
      <sz val="8"/>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5" fillId="0" borderId="0" applyFont="0" applyFill="0" applyBorder="0" applyAlignment="0" applyProtection="0"/>
  </cellStyleXfs>
  <cellXfs count="51">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Alignment="1">
      <alignment vertical="top"/>
    </xf>
    <xf numFmtId="0" fontId="2"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vertical="top"/>
    </xf>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center"/>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Fill="1" applyAlignment="1">
      <alignment vertical="top"/>
    </xf>
    <xf numFmtId="0" fontId="2" fillId="0" borderId="0" xfId="0" applyFont="1"/>
    <xf numFmtId="164" fontId="2" fillId="0" borderId="3" xfId="0" applyNumberFormat="1" applyFont="1" applyBorder="1" applyAlignment="1">
      <alignment horizontal="right" vertical="top" wrapText="1"/>
    </xf>
    <xf numFmtId="164" fontId="2" fillId="0" borderId="7" xfId="0" applyNumberFormat="1" applyFont="1" applyBorder="1" applyAlignment="1">
      <alignment horizontal="right" vertical="top" wrapText="1"/>
    </xf>
    <xf numFmtId="164" fontId="2" fillId="0" borderId="2" xfId="0" applyNumberFormat="1" applyFont="1" applyBorder="1" applyAlignment="1">
      <alignment horizontal="right" vertical="top" wrapText="1"/>
    </xf>
    <xf numFmtId="164" fontId="2" fillId="0" borderId="4" xfId="0" applyNumberFormat="1" applyFont="1" applyBorder="1" applyAlignment="1">
      <alignment horizontal="right" vertical="top" wrapText="1"/>
    </xf>
    <xf numFmtId="165" fontId="2" fillId="0" borderId="3" xfId="1" applyNumberFormat="1" applyFont="1" applyBorder="1"/>
    <xf numFmtId="165" fontId="2" fillId="0" borderId="3" xfId="1" applyNumberFormat="1" applyFont="1" applyBorder="1" applyAlignment="1">
      <alignment horizontal="right" vertical="top" wrapText="1"/>
    </xf>
    <xf numFmtId="0" fontId="3" fillId="0" borderId="3" xfId="0" applyFont="1" applyBorder="1" applyAlignment="1">
      <alignment wrapText="1"/>
    </xf>
    <xf numFmtId="0" fontId="2" fillId="0" borderId="3" xfId="0" applyFont="1" applyBorder="1" applyAlignment="1">
      <alignment vertical="top" wrapText="1"/>
    </xf>
    <xf numFmtId="0" fontId="4" fillId="0" borderId="8" xfId="0" applyFont="1" applyBorder="1" applyAlignment="1">
      <alignment vertical="top" wrapText="1"/>
    </xf>
    <xf numFmtId="0" fontId="6" fillId="0" borderId="0" xfId="0" applyFont="1" applyAlignment="1">
      <alignment vertical="top"/>
    </xf>
    <xf numFmtId="0" fontId="2" fillId="0" borderId="3" xfId="0" applyFont="1" applyBorder="1"/>
    <xf numFmtId="0" fontId="3" fillId="2" borderId="11" xfId="0" applyFont="1" applyFill="1" applyBorder="1" applyAlignment="1">
      <alignment horizontal="center" wrapText="1"/>
    </xf>
    <xf numFmtId="0" fontId="3" fillId="2" borderId="2" xfId="0" applyFont="1" applyFill="1" applyBorder="1" applyAlignment="1">
      <alignment horizontal="center" wrapText="1"/>
    </xf>
    <xf numFmtId="0" fontId="3" fillId="2" borderId="16" xfId="0" applyFont="1" applyFill="1" applyBorder="1" applyAlignment="1">
      <alignment wrapText="1"/>
    </xf>
    <xf numFmtId="0" fontId="3" fillId="2" borderId="1" xfId="0" applyFont="1" applyFill="1" applyBorder="1" applyAlignment="1">
      <alignment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164" fontId="2" fillId="3" borderId="3" xfId="0" applyNumberFormat="1" applyFont="1" applyFill="1" applyBorder="1" applyAlignment="1">
      <alignment horizontal="right" vertical="top" wrapText="1"/>
    </xf>
    <xf numFmtId="0" fontId="4" fillId="3" borderId="9" xfId="0" applyFont="1" applyFill="1" applyBorder="1" applyAlignment="1">
      <alignment vertical="top" wrapText="1"/>
    </xf>
    <xf numFmtId="0" fontId="4" fillId="3" borderId="10" xfId="0" applyFont="1" applyFill="1" applyBorder="1" applyAlignment="1">
      <alignment vertical="top" wrapText="1"/>
    </xf>
    <xf numFmtId="0" fontId="3" fillId="0" borderId="14" xfId="0" applyFont="1" applyBorder="1" applyAlignment="1">
      <alignment vertical="top" wrapText="1"/>
    </xf>
    <xf numFmtId="0" fontId="2" fillId="0" borderId="12" xfId="0" applyFont="1" applyBorder="1" applyAlignment="1">
      <alignment vertical="top" wrapText="1"/>
    </xf>
    <xf numFmtId="0" fontId="2" fillId="0" borderId="14" xfId="0" applyFont="1" applyBorder="1" applyAlignment="1">
      <alignment vertical="top" wrapText="1"/>
    </xf>
    <xf numFmtId="0" fontId="4" fillId="0" borderId="14" xfId="0" applyFont="1" applyBorder="1" applyAlignment="1">
      <alignment vertical="top" wrapText="1"/>
    </xf>
    <xf numFmtId="0" fontId="3" fillId="0" borderId="16" xfId="0" applyFont="1" applyBorder="1" applyAlignment="1">
      <alignment vertical="top" wrapText="1"/>
    </xf>
    <xf numFmtId="0" fontId="3" fillId="0" borderId="11" xfId="0" applyFont="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2" fillId="0" borderId="12" xfId="0" applyFont="1" applyBorder="1" applyAlignment="1">
      <alignment vertical="top" wrapText="1"/>
    </xf>
    <xf numFmtId="0" fontId="4" fillId="0" borderId="14" xfId="0" applyFont="1" applyBorder="1" applyAlignment="1">
      <alignment vertical="top" wrapText="1"/>
    </xf>
    <xf numFmtId="0" fontId="2" fillId="0" borderId="14" xfId="0" applyFont="1" applyBorder="1" applyAlignment="1">
      <alignment vertical="top" wrapText="1"/>
    </xf>
    <xf numFmtId="0" fontId="4" fillId="0" borderId="12"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8"/>
  <sheetViews>
    <sheetView tabSelected="1" view="pageBreakPreview" topLeftCell="A27" zoomScaleNormal="100" zoomScaleSheetLayoutView="100" zoomScalePageLayoutView="70" workbookViewId="0">
      <selection activeCell="A39" sqref="A39"/>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16</v>
      </c>
      <c r="B1" s="2"/>
      <c r="C1" s="2"/>
    </row>
    <row r="2" spans="1:19" s="5" customFormat="1" x14ac:dyDescent="0.2">
      <c r="A2" s="6" t="s">
        <v>4</v>
      </c>
      <c r="B2" s="4"/>
      <c r="C2" s="4"/>
      <c r="D2" s="3"/>
      <c r="E2" s="3"/>
      <c r="F2" s="3"/>
      <c r="G2" s="3"/>
      <c r="H2" s="3"/>
      <c r="I2" s="3"/>
      <c r="J2" s="3"/>
      <c r="K2" s="3"/>
      <c r="L2" s="3"/>
      <c r="M2" s="3"/>
      <c r="N2" s="3"/>
      <c r="O2" s="3"/>
      <c r="P2" s="3"/>
      <c r="Q2" s="3"/>
      <c r="R2" s="3"/>
      <c r="S2" s="3"/>
    </row>
    <row r="3" spans="1:19" s="5" customFormat="1" ht="16.5" customHeight="1" x14ac:dyDescent="0.2">
      <c r="A3" s="8" t="s">
        <v>13</v>
      </c>
      <c r="B3" s="4"/>
      <c r="C3" s="4"/>
      <c r="D3" s="3"/>
      <c r="E3" s="3"/>
      <c r="F3" s="3"/>
      <c r="G3" s="3"/>
      <c r="H3" s="3"/>
      <c r="I3" s="3"/>
      <c r="J3" s="3"/>
      <c r="K3" s="3"/>
      <c r="L3" s="3"/>
      <c r="M3" s="3"/>
      <c r="N3" s="3"/>
      <c r="O3" s="3"/>
      <c r="P3" s="3"/>
      <c r="Q3" s="3"/>
      <c r="R3" s="3"/>
      <c r="S3" s="3"/>
    </row>
    <row r="4" spans="1:19" s="7" customFormat="1" ht="16.149999999999999" customHeight="1" x14ac:dyDescent="0.2">
      <c r="A4" s="5" t="s">
        <v>5</v>
      </c>
      <c r="B4" s="8"/>
      <c r="C4" s="8"/>
      <c r="D4" s="1"/>
      <c r="E4" s="1"/>
      <c r="F4" s="1"/>
      <c r="G4" s="1"/>
      <c r="H4" s="1"/>
      <c r="I4" s="1"/>
      <c r="J4" s="1"/>
      <c r="K4" s="1"/>
      <c r="L4" s="1"/>
      <c r="M4" s="1"/>
      <c r="N4" s="1"/>
      <c r="O4" s="1"/>
      <c r="P4" s="1"/>
      <c r="Q4" s="1"/>
      <c r="R4" s="1"/>
      <c r="S4" s="1"/>
    </row>
    <row r="5" spans="1:19" s="5" customFormat="1" ht="16.149999999999999" customHeight="1" x14ac:dyDescent="0.2">
      <c r="A5" s="5" t="s">
        <v>18</v>
      </c>
      <c r="B5" s="6"/>
      <c r="C5" s="6"/>
    </row>
    <row r="6" spans="1:19" s="5" customFormat="1" ht="16.149999999999999" customHeight="1" x14ac:dyDescent="0.2">
      <c r="A6" s="5" t="s">
        <v>22</v>
      </c>
      <c r="B6" s="6"/>
      <c r="C6" s="6"/>
    </row>
    <row r="7" spans="1:19" s="5" customFormat="1" ht="16.149999999999999" customHeight="1" x14ac:dyDescent="0.2">
      <c r="A7" s="5" t="s">
        <v>19</v>
      </c>
      <c r="B7" s="6"/>
      <c r="C7" s="6"/>
    </row>
    <row r="8" spans="1:19" s="5" customFormat="1" ht="16.149999999999999" customHeight="1" x14ac:dyDescent="0.2">
      <c r="A8" s="9" t="s">
        <v>31</v>
      </c>
      <c r="B8" s="6"/>
      <c r="C8" s="6"/>
    </row>
    <row r="9" spans="1:19" s="3" customFormat="1" ht="16.149999999999999" customHeight="1" x14ac:dyDescent="0.2">
      <c r="A9" s="5" t="s">
        <v>17</v>
      </c>
      <c r="B9" s="6"/>
      <c r="C9" s="6"/>
      <c r="D9" s="5"/>
      <c r="E9" s="5"/>
      <c r="F9" s="5"/>
      <c r="G9" s="5"/>
      <c r="H9" s="5"/>
      <c r="I9" s="5"/>
      <c r="J9" s="5"/>
      <c r="K9" s="5"/>
    </row>
    <row r="10" spans="1:19" s="5" customFormat="1" ht="16.149999999999999" customHeight="1" x14ac:dyDescent="0.2">
      <c r="A10" s="12" t="s">
        <v>20</v>
      </c>
      <c r="B10" s="6"/>
      <c r="C10" s="6"/>
      <c r="D10" s="23"/>
      <c r="E10" s="23"/>
    </row>
    <row r="11" spans="1:19" ht="33.6" customHeight="1" thickBot="1" x14ac:dyDescent="0.3">
      <c r="A11" s="27" t="s">
        <v>3</v>
      </c>
      <c r="B11" s="28"/>
      <c r="C11" s="26" t="s">
        <v>6</v>
      </c>
      <c r="D11" s="25" t="s">
        <v>2</v>
      </c>
      <c r="E11" s="26" t="s">
        <v>7</v>
      </c>
      <c r="F11" s="7"/>
      <c r="G11" s="7"/>
      <c r="H11" s="7"/>
      <c r="I11" s="7"/>
      <c r="J11" s="7"/>
      <c r="K11" s="7"/>
      <c r="L11" s="7"/>
    </row>
    <row r="12" spans="1:19" ht="15.75" thickTop="1" x14ac:dyDescent="0.2">
      <c r="A12" s="49" t="s">
        <v>1</v>
      </c>
      <c r="B12" s="50"/>
      <c r="C12" s="22"/>
      <c r="D12" s="33"/>
      <c r="E12" s="34"/>
      <c r="F12" s="7"/>
      <c r="G12" s="7"/>
      <c r="H12" s="7"/>
      <c r="I12" s="7"/>
      <c r="J12" s="7"/>
      <c r="K12" s="7"/>
      <c r="L12" s="7"/>
    </row>
    <row r="13" spans="1:19" x14ac:dyDescent="0.2">
      <c r="A13" s="43" t="s">
        <v>25</v>
      </c>
      <c r="B13" s="44"/>
      <c r="C13" s="14">
        <f>SUM(C14:C20)</f>
        <v>485808</v>
      </c>
      <c r="D13" s="32">
        <v>0</v>
      </c>
      <c r="E13" s="32">
        <f>SUM(C13:D13)</f>
        <v>485808</v>
      </c>
      <c r="F13" s="8"/>
      <c r="G13" s="8"/>
      <c r="H13" s="8"/>
      <c r="I13" s="8"/>
      <c r="J13" s="8"/>
      <c r="K13" s="8"/>
      <c r="L13" s="8"/>
      <c r="M13" s="2"/>
    </row>
    <row r="14" spans="1:19" x14ac:dyDescent="0.2">
      <c r="A14" s="36" t="s">
        <v>32</v>
      </c>
      <c r="B14" s="37"/>
      <c r="C14" s="14">
        <v>139453</v>
      </c>
      <c r="D14" s="32"/>
      <c r="E14" s="32"/>
      <c r="F14" s="8"/>
      <c r="G14" s="8"/>
      <c r="H14" s="8"/>
      <c r="I14" s="8"/>
      <c r="J14" s="8"/>
      <c r="K14" s="8"/>
      <c r="L14" s="8"/>
      <c r="M14" s="2"/>
    </row>
    <row r="15" spans="1:19" x14ac:dyDescent="0.2">
      <c r="A15" s="36" t="s">
        <v>33</v>
      </c>
      <c r="B15" s="37"/>
      <c r="C15" s="14">
        <v>119860</v>
      </c>
      <c r="D15" s="32"/>
      <c r="E15" s="32"/>
      <c r="F15" s="8"/>
      <c r="G15" s="8"/>
      <c r="H15" s="8"/>
      <c r="I15" s="8"/>
      <c r="J15" s="8"/>
      <c r="K15" s="8"/>
      <c r="L15" s="8"/>
      <c r="M15" s="2"/>
    </row>
    <row r="16" spans="1:19" x14ac:dyDescent="0.2">
      <c r="A16" s="36" t="s">
        <v>34</v>
      </c>
      <c r="B16" s="37"/>
      <c r="C16" s="14">
        <v>47761</v>
      </c>
      <c r="D16" s="32"/>
      <c r="E16" s="32"/>
      <c r="F16" s="8"/>
      <c r="G16" s="8"/>
      <c r="H16" s="8"/>
      <c r="I16" s="8"/>
      <c r="J16" s="8"/>
      <c r="K16" s="8"/>
      <c r="L16" s="8"/>
      <c r="M16" s="2"/>
    </row>
    <row r="17" spans="1:13" x14ac:dyDescent="0.2">
      <c r="A17" s="36" t="s">
        <v>35</v>
      </c>
      <c r="B17" s="35"/>
      <c r="C17" s="14">
        <v>61104</v>
      </c>
      <c r="D17" s="32"/>
      <c r="E17" s="32"/>
      <c r="F17" s="8"/>
      <c r="G17" s="8"/>
      <c r="H17" s="8"/>
      <c r="I17" s="8"/>
      <c r="J17" s="8"/>
      <c r="K17" s="8"/>
      <c r="L17" s="8"/>
      <c r="M17" s="2"/>
    </row>
    <row r="18" spans="1:13" x14ac:dyDescent="0.2">
      <c r="A18" s="36" t="s">
        <v>36</v>
      </c>
      <c r="B18" s="35"/>
      <c r="C18" s="14">
        <v>109957</v>
      </c>
      <c r="D18" s="32"/>
      <c r="E18" s="32"/>
      <c r="F18" s="8"/>
      <c r="G18" s="8"/>
      <c r="H18" s="8"/>
      <c r="I18" s="8"/>
      <c r="J18" s="8"/>
      <c r="K18" s="8"/>
      <c r="L18" s="8"/>
      <c r="M18" s="2"/>
    </row>
    <row r="19" spans="1:13" x14ac:dyDescent="0.2">
      <c r="A19" s="36" t="s">
        <v>37</v>
      </c>
      <c r="B19" s="35"/>
      <c r="C19" s="14">
        <v>3177</v>
      </c>
      <c r="D19" s="32"/>
      <c r="E19" s="32"/>
      <c r="F19" s="8"/>
      <c r="G19" s="8"/>
      <c r="H19" s="8"/>
      <c r="I19" s="8"/>
      <c r="J19" s="8"/>
      <c r="K19" s="8"/>
      <c r="L19" s="8"/>
      <c r="M19" s="2"/>
    </row>
    <row r="20" spans="1:13" x14ac:dyDescent="0.2">
      <c r="A20" s="36" t="s">
        <v>38</v>
      </c>
      <c r="B20" s="35"/>
      <c r="C20" s="14">
        <v>4496</v>
      </c>
      <c r="D20" s="32"/>
      <c r="E20" s="32"/>
      <c r="F20" s="8"/>
      <c r="G20" s="8"/>
      <c r="H20" s="8"/>
      <c r="I20" s="8"/>
      <c r="J20" s="8"/>
      <c r="K20" s="8"/>
      <c r="L20" s="8"/>
      <c r="M20" s="2"/>
    </row>
    <row r="21" spans="1:13" x14ac:dyDescent="0.2">
      <c r="A21" s="43"/>
      <c r="B21" s="44"/>
      <c r="C21" s="32"/>
      <c r="D21" s="32"/>
      <c r="E21" s="32"/>
      <c r="F21" s="8"/>
      <c r="G21" s="8"/>
      <c r="H21" s="8"/>
      <c r="I21" s="8"/>
      <c r="J21" s="8"/>
      <c r="K21" s="8"/>
      <c r="L21" s="8"/>
      <c r="M21" s="2"/>
    </row>
    <row r="22" spans="1:13" x14ac:dyDescent="0.2">
      <c r="A22" s="43" t="s">
        <v>29</v>
      </c>
      <c r="B22" s="44"/>
      <c r="C22" s="14">
        <f>SUM(C23:C26)</f>
        <v>183000</v>
      </c>
      <c r="D22" s="14" t="s">
        <v>27</v>
      </c>
      <c r="E22" s="14">
        <f>SUM(C22:D22)</f>
        <v>183000</v>
      </c>
      <c r="F22" s="8"/>
      <c r="G22" s="8"/>
      <c r="H22" s="8"/>
      <c r="I22" s="8"/>
      <c r="J22" s="8"/>
      <c r="K22" s="8"/>
      <c r="L22" s="8"/>
      <c r="M22" s="2"/>
    </row>
    <row r="23" spans="1:13" ht="45" x14ac:dyDescent="0.2">
      <c r="A23" s="36" t="s">
        <v>39</v>
      </c>
      <c r="B23" s="35"/>
      <c r="C23" s="14">
        <v>33000</v>
      </c>
      <c r="D23" s="14"/>
      <c r="E23" s="14"/>
      <c r="F23" s="8"/>
      <c r="G23" s="8"/>
      <c r="H23" s="8"/>
      <c r="I23" s="8"/>
      <c r="J23" s="8"/>
      <c r="K23" s="8"/>
      <c r="L23" s="8"/>
      <c r="M23" s="2"/>
    </row>
    <row r="24" spans="1:13" ht="120" x14ac:dyDescent="0.2">
      <c r="A24" s="36" t="s">
        <v>40</v>
      </c>
      <c r="B24" s="35"/>
      <c r="C24" s="14">
        <v>30000</v>
      </c>
      <c r="D24" s="14"/>
      <c r="E24" s="14"/>
      <c r="F24" s="8"/>
      <c r="G24" s="8"/>
      <c r="H24" s="8"/>
      <c r="I24" s="8"/>
      <c r="J24" s="8"/>
      <c r="K24" s="8"/>
      <c r="L24" s="8"/>
      <c r="M24" s="2"/>
    </row>
    <row r="25" spans="1:13" ht="165" x14ac:dyDescent="0.2">
      <c r="A25" s="36" t="s">
        <v>41</v>
      </c>
      <c r="B25" s="35"/>
      <c r="C25" s="14">
        <v>60000</v>
      </c>
      <c r="D25" s="14"/>
      <c r="E25" s="14"/>
      <c r="F25" s="8"/>
      <c r="G25" s="8"/>
      <c r="H25" s="8"/>
      <c r="I25" s="8"/>
      <c r="J25" s="8"/>
      <c r="K25" s="8"/>
      <c r="L25" s="8"/>
      <c r="M25" s="2"/>
    </row>
    <row r="26" spans="1:13" ht="180" x14ac:dyDescent="0.2">
      <c r="A26" s="36" t="s">
        <v>42</v>
      </c>
      <c r="B26" s="35"/>
      <c r="C26" s="14">
        <v>60000</v>
      </c>
      <c r="D26" s="14"/>
      <c r="E26" s="14"/>
      <c r="F26" s="8"/>
      <c r="G26" s="8"/>
      <c r="H26" s="8"/>
      <c r="I26" s="8"/>
      <c r="J26" s="8"/>
      <c r="K26" s="8"/>
      <c r="L26" s="8"/>
      <c r="M26" s="2"/>
    </row>
    <row r="27" spans="1:13" x14ac:dyDescent="0.2">
      <c r="A27" s="43" t="s">
        <v>26</v>
      </c>
      <c r="B27" s="44"/>
      <c r="C27" s="14"/>
      <c r="D27" s="14"/>
      <c r="E27" s="14"/>
      <c r="F27" s="8"/>
      <c r="G27" s="8"/>
      <c r="H27" s="8"/>
      <c r="I27" s="8"/>
      <c r="J27" s="8"/>
      <c r="K27" s="8"/>
      <c r="L27" s="8"/>
      <c r="M27" s="2"/>
    </row>
    <row r="28" spans="1:13" x14ac:dyDescent="0.2">
      <c r="A28" s="45" t="s">
        <v>43</v>
      </c>
      <c r="B28" s="47"/>
      <c r="C28" s="14">
        <v>28240</v>
      </c>
      <c r="D28" s="14">
        <v>0</v>
      </c>
      <c r="E28" s="14">
        <f t="shared" ref="E28" si="0">C28-D28</f>
        <v>28240</v>
      </c>
      <c r="F28" s="8"/>
      <c r="G28" s="8"/>
      <c r="H28" s="8"/>
      <c r="I28" s="8"/>
      <c r="J28" s="8"/>
      <c r="K28" s="8"/>
      <c r="L28" s="8"/>
      <c r="M28" s="2"/>
    </row>
    <row r="29" spans="1:13" x14ac:dyDescent="0.2">
      <c r="A29" s="48"/>
      <c r="B29" s="46"/>
      <c r="C29" s="14"/>
      <c r="D29" s="14"/>
      <c r="E29" s="14"/>
    </row>
    <row r="30" spans="1:13" x14ac:dyDescent="0.2">
      <c r="A30" s="43" t="s">
        <v>23</v>
      </c>
      <c r="B30" s="44"/>
      <c r="C30" s="14"/>
      <c r="D30" s="14"/>
      <c r="E30" s="14"/>
    </row>
    <row r="31" spans="1:13" x14ac:dyDescent="0.2">
      <c r="A31" s="45" t="s">
        <v>44</v>
      </c>
      <c r="B31" s="46"/>
      <c r="C31" s="14">
        <v>6000</v>
      </c>
      <c r="D31" s="14">
        <v>0</v>
      </c>
      <c r="E31" s="14">
        <f t="shared" ref="E31" si="1">C31-D31</f>
        <v>6000</v>
      </c>
    </row>
    <row r="32" spans="1:13" x14ac:dyDescent="0.2">
      <c r="A32" s="36"/>
      <c r="B32" s="38"/>
      <c r="C32" s="14"/>
      <c r="D32" s="14"/>
      <c r="E32" s="14"/>
    </row>
    <row r="33" spans="1:13" x14ac:dyDescent="0.2">
      <c r="A33" s="43" t="s">
        <v>28</v>
      </c>
      <c r="B33" s="44"/>
      <c r="C33" s="14"/>
      <c r="D33" s="14"/>
      <c r="E33" s="14"/>
      <c r="F33" s="7"/>
      <c r="G33" s="7"/>
      <c r="H33" s="7"/>
      <c r="I33" s="7"/>
      <c r="J33" s="7"/>
      <c r="K33" s="7"/>
      <c r="L33" s="7"/>
      <c r="M33" s="7"/>
    </row>
    <row r="34" spans="1:13" x14ac:dyDescent="0.2">
      <c r="A34" s="45" t="s">
        <v>45</v>
      </c>
      <c r="B34" s="47"/>
      <c r="C34" s="15">
        <v>48000</v>
      </c>
      <c r="D34" s="14">
        <v>0</v>
      </c>
      <c r="E34" s="14">
        <f t="shared" ref="E34" si="2">C34-D34</f>
        <v>48000</v>
      </c>
    </row>
    <row r="35" spans="1:13" s="2" customFormat="1" ht="15.75" thickBot="1" x14ac:dyDescent="0.25">
      <c r="A35" s="39"/>
      <c r="B35" s="40"/>
      <c r="C35" s="16">
        <v>0</v>
      </c>
      <c r="D35" s="16">
        <v>0</v>
      </c>
      <c r="E35" s="16">
        <f t="shared" ref="E35" si="3">C35-D35</f>
        <v>0</v>
      </c>
    </row>
    <row r="36" spans="1:13" s="2" customFormat="1" ht="15.75" thickTop="1" x14ac:dyDescent="0.2">
      <c r="A36" s="41" t="s">
        <v>0</v>
      </c>
      <c r="B36" s="42"/>
      <c r="C36" s="17">
        <f>SUM(C13,C22, C28, C31, C34)</f>
        <v>751048</v>
      </c>
      <c r="D36" s="17">
        <f>SUM(D13:D35)</f>
        <v>0</v>
      </c>
      <c r="E36" s="17">
        <f>SUM(E13:E35)</f>
        <v>751048</v>
      </c>
    </row>
    <row r="37" spans="1:13" s="2" customFormat="1" x14ac:dyDescent="0.2">
      <c r="B37" s="21"/>
      <c r="C37" s="21"/>
      <c r="D37" s="21"/>
      <c r="E37" s="21"/>
    </row>
    <row r="38" spans="1:13" s="2" customFormat="1" ht="30" x14ac:dyDescent="0.2">
      <c r="A38" s="29" t="s">
        <v>14</v>
      </c>
      <c r="B38" s="30" t="s">
        <v>8</v>
      </c>
      <c r="C38" s="30" t="s">
        <v>10</v>
      </c>
      <c r="D38" s="30" t="s">
        <v>11</v>
      </c>
      <c r="E38" s="30" t="s">
        <v>12</v>
      </c>
    </row>
    <row r="39" spans="1:13" s="2" customFormat="1" x14ac:dyDescent="0.25">
      <c r="A39" s="20" t="s">
        <v>24</v>
      </c>
      <c r="B39" s="18"/>
      <c r="C39" s="19"/>
      <c r="D39" s="19">
        <v>0</v>
      </c>
      <c r="E39" s="19">
        <f>C39-D39</f>
        <v>0</v>
      </c>
    </row>
    <row r="40" spans="1:13" s="2" customFormat="1" ht="15" customHeight="1" x14ac:dyDescent="0.25">
      <c r="A40" s="20" t="s">
        <v>21</v>
      </c>
      <c r="C40" s="19"/>
      <c r="D40" s="19">
        <v>0</v>
      </c>
      <c r="E40" s="19">
        <f t="shared" ref="E40:E41" si="4">C40-D40</f>
        <v>0</v>
      </c>
    </row>
    <row r="41" spans="1:13" s="2" customFormat="1" ht="30" x14ac:dyDescent="0.25">
      <c r="A41" s="20" t="s">
        <v>30</v>
      </c>
      <c r="B41" s="18" t="s">
        <v>46</v>
      </c>
      <c r="C41" s="19"/>
      <c r="D41" s="19">
        <v>0</v>
      </c>
      <c r="E41" s="19">
        <f t="shared" si="4"/>
        <v>0</v>
      </c>
    </row>
    <row r="42" spans="1:13" s="2" customFormat="1" x14ac:dyDescent="0.25">
      <c r="A42" s="13"/>
      <c r="B42" s="24"/>
      <c r="C42" s="24"/>
      <c r="D42" s="24"/>
      <c r="E42" s="24"/>
    </row>
    <row r="43" spans="1:13" s="2" customFormat="1" ht="45" x14ac:dyDescent="0.2">
      <c r="A43" s="31" t="s">
        <v>15</v>
      </c>
      <c r="B43" s="30" t="s">
        <v>9</v>
      </c>
      <c r="C43" s="30" t="s">
        <v>6</v>
      </c>
      <c r="D43" s="30" t="s">
        <v>11</v>
      </c>
      <c r="E43" s="30" t="s">
        <v>12</v>
      </c>
    </row>
    <row r="44" spans="1:13" s="2" customFormat="1" x14ac:dyDescent="0.25">
      <c r="A44" s="20"/>
      <c r="B44" s="18"/>
      <c r="C44" s="19">
        <v>0</v>
      </c>
      <c r="D44" s="19">
        <v>0</v>
      </c>
      <c r="E44" s="19">
        <f t="shared" ref="E44" si="5">C44-D44</f>
        <v>0</v>
      </c>
    </row>
    <row r="45" spans="1:13" s="2" customFormat="1" x14ac:dyDescent="0.2"/>
    <row r="46" spans="1:13" s="2" customFormat="1" x14ac:dyDescent="0.2"/>
    <row r="47" spans="1:13" s="2" customFormat="1" x14ac:dyDescent="0.2"/>
    <row r="48" spans="1:13"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sheetData>
  <mergeCells count="13">
    <mergeCell ref="A29:B29"/>
    <mergeCell ref="A22:B22"/>
    <mergeCell ref="A27:B27"/>
    <mergeCell ref="A28:B28"/>
    <mergeCell ref="A12:B12"/>
    <mergeCell ref="A13:B13"/>
    <mergeCell ref="A21:B21"/>
    <mergeCell ref="A35:B35"/>
    <mergeCell ref="A36:B36"/>
    <mergeCell ref="A30:B30"/>
    <mergeCell ref="A31:B31"/>
    <mergeCell ref="A33:B33"/>
    <mergeCell ref="A34:B34"/>
  </mergeCells>
  <phoneticPr fontId="1" type="noConversion"/>
  <pageMargins left="0.5" right="0.5" top="0.5" bottom="0.5" header="0.25" footer="0"/>
  <pageSetup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2019-04-10T19:32:10Z</cp:lastPrinted>
  <dcterms:created xsi:type="dcterms:W3CDTF">2001-02-08T10:40:59Z</dcterms:created>
  <dcterms:modified xsi:type="dcterms:W3CDTF">2019-05-09T02:05:10Z</dcterms:modified>
</cp:coreProperties>
</file>