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2830" windowHeight="10590"/>
  </bookViews>
  <sheets>
    <sheet name="Project Budget" sheetId="1" r:id="rId1"/>
  </sheets>
  <definedNames>
    <definedName name="_AMO_UniqueIdentifier" hidden="1">"'780cd3b6-8073-404d-8dfb-9834a4e33387'"</definedName>
    <definedName name="_xlnm.Print_Area" localSheetId="0">'Project Budget'!$A$1:$E$36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E33" i="1"/>
  <c r="E32" i="1"/>
  <c r="E31" i="1"/>
  <c r="D28" i="1"/>
  <c r="C28" i="1"/>
  <c r="E27" i="1"/>
  <c r="E23" i="1"/>
  <c r="E21" i="1"/>
  <c r="E19" i="1"/>
  <c r="E13" i="1"/>
  <c r="E28" i="1" l="1"/>
</calcChain>
</file>

<file path=xl/sharedStrings.xml><?xml version="1.0" encoding="utf-8"?>
<sst xmlns="http://schemas.openxmlformats.org/spreadsheetml/2006/main" count="44" uniqueCount="41">
  <si>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</si>
  <si>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</si>
  <si>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</si>
  <si>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</si>
  <si>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</si>
  <si>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</si>
  <si>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</si>
  <si>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</si>
  <si>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</si>
  <si>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</si>
  <si>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</si>
  <si>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</si>
  <si>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 xml:space="preserve">Printing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</si>
  <si>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</si>
  <si>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</si>
  <si>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</si>
  <si>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</si>
  <si>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</si>
  <si>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</si>
  <si>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</si>
  <si>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</si>
  <si>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</si>
  <si>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</si>
  <si>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</si>
  <si>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</si>
  <si>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Soil and plant microbiomes: A foundational database for environmental health</t>
    </r>
  </si>
  <si>
    <t>Project Manager: Dr. Linda Kinkel</t>
  </si>
  <si>
    <t>Organization: University of MN</t>
  </si>
  <si>
    <t>Today's Date:  4/10/2019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</si>
  <si>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July 1, 2020 to June 30, 2023</t>
    </r>
  </si>
  <si>
    <t>Base GEMS database subscription for Year 3. Provides 16vCPUs, 2TB block storage, 50 max users, and 4 concurrent sessions.</t>
  </si>
  <si>
    <t>Cost of publishing information in refereed scientific journals (Years 1-3)</t>
  </si>
  <si>
    <r>
      <t>U OF M-KINKEL (Microbiome). One Professional &amp; Academic (P&amp;A) employee (100% time) for 2 years (Years 2 &amp; 3), with 2% annual salary increase per year (</t>
    </r>
    <r>
      <rPr>
        <b/>
        <i/>
        <sz val="11"/>
        <rFont val="Calibri"/>
        <family val="2"/>
        <scheme val="minor"/>
      </rPr>
      <t>Total salary $141,181</t>
    </r>
    <r>
      <rPr>
        <i/>
        <sz val="11"/>
        <rFont val="Calibri"/>
        <family val="2"/>
        <scheme val="minor"/>
      </rPr>
      <t>). Year 2 total =$69,892 ($51,391 salary, $18,501 FB), Year 3 total =$71,290 ($52,419 salary, $18,871 FB). This P&amp;A employee will coordinate soil sample storage, processing, microbiome analysis and data collection in the Kinkel lab.</t>
    </r>
  </si>
  <si>
    <r>
      <t>U OF M-GEMS (FTE Programmer). One Professional &amp; Academic (P&amp;A) employee for 3 years with 2% annual salary increase per year (</t>
    </r>
    <r>
      <rPr>
        <b/>
        <i/>
        <sz val="11"/>
        <rFont val="Calibri"/>
        <family val="2"/>
        <scheme val="minor"/>
      </rPr>
      <t>Total Salary $285,090</t>
    </r>
    <r>
      <rPr>
        <i/>
        <sz val="11"/>
        <rFont val="Calibri"/>
        <family val="2"/>
        <scheme val="minor"/>
      </rPr>
      <t>). Year 1 total (75% FTE) = $105,060 ($77,250 salary, $27,810 FB); Year 2 total (75% FTE)  = $107,161 ($78,795 salary, $28,366 FB);  Year 3 total (50% FTE) = $72,869 ($53,580 salary, $19,289 FB).The Programmer will build the microbiome database and code up the query retrieval tools.</t>
    </r>
  </si>
  <si>
    <r>
      <t>U OF M-GEMS (Data Scientist). One civil service employee for 3 years with a 2% annual salary increase per year (</t>
    </r>
    <r>
      <rPr>
        <b/>
        <i/>
        <sz val="11"/>
        <rFont val="Calibri"/>
        <family val="2"/>
        <scheme val="minor"/>
      </rPr>
      <t>Total Salary $165,786</t>
    </r>
    <r>
      <rPr>
        <i/>
        <sz val="11"/>
        <rFont val="Calibri"/>
        <family val="2"/>
        <scheme val="minor"/>
      </rPr>
      <t>). Year 1 total (50% FTE) = $32,375 ($25,000 salary, $7,375 FB); Year 2 total (100% FTE) = $66,045 ($51,000 salary, $15,045 FB); Year 3 total (100% FTE) = $67,366 ($52,020 salary, $15,346 FB).The Data Scientist will write scripts to clean and prepare data for upload into the database.</t>
    </r>
  </si>
  <si>
    <r>
      <t>U OF M-GEMS (Project Mgmt/Oversight). One Professional &amp; Academic employee for 3 years with 2% annual salary increase per year (</t>
    </r>
    <r>
      <rPr>
        <b/>
        <i/>
        <sz val="11"/>
        <rFont val="Calibri"/>
        <family val="2"/>
        <scheme val="minor"/>
      </rPr>
      <t>Total Salary $45,783</t>
    </r>
    <r>
      <rPr>
        <i/>
        <sz val="11"/>
        <rFont val="Calibri"/>
        <family val="2"/>
        <scheme val="minor"/>
      </rPr>
      <t>). Year 1 total (10% FTE) = $14,960 ($11,000 salary, $3,960 FB); Year 2 total (10% FTE) = $15,259 ($11,220 salary, $4,039 FB); Year 3 total (10% FTE) = $15,564 ($11,444 salary, $4,120 FB).The Project Manager will work with biological scientists and computational staff members to ensure project requirements are being adequately met in a timely manner.</t>
    </r>
  </si>
  <si>
    <t xml:space="preserve">Supplies: DNeasy PowerLyzer Powersoil Kit (Qty. 10; $567 each kit). Each Powersoil kit has 100 preps; 10 kits can process 1000 samples. </t>
  </si>
  <si>
    <r>
      <t xml:space="preserve">QIAcube Connect (Qty. 2; $20,000 each, </t>
    </r>
    <r>
      <rPr>
        <b/>
        <i/>
        <sz val="11"/>
        <rFont val="Calibri"/>
        <family val="2"/>
        <scheme val="minor"/>
      </rPr>
      <t>$40,000 total</t>
    </r>
    <r>
      <rPr>
        <i/>
        <sz val="11"/>
        <rFont val="Calibri"/>
        <family val="2"/>
        <scheme val="minor"/>
      </rPr>
      <t>). Sequencing machines that allows automated DNA, RNA, and protein sample processing.</t>
    </r>
  </si>
  <si>
    <r>
      <t xml:space="preserve">Bertin Precellys Evolution homogenizer with soil adaptor (Qty. 1; </t>
    </r>
    <r>
      <rPr>
        <b/>
        <i/>
        <sz val="11"/>
        <rFont val="Calibri"/>
        <family val="2"/>
        <scheme val="minor"/>
      </rPr>
      <t>$10,900</t>
    </r>
    <r>
      <rPr>
        <i/>
        <sz val="11"/>
        <rFont val="Calibri"/>
        <family val="2"/>
        <scheme val="minor"/>
      </rPr>
      <t>); for homogenizing soil and lysing microbial cells for DNA extraction.</t>
    </r>
  </si>
  <si>
    <r>
      <t xml:space="preserve">NanoDrop One Spectrophotometer (Qty. 1; </t>
    </r>
    <r>
      <rPr>
        <b/>
        <i/>
        <sz val="11"/>
        <rFont val="Calibri"/>
        <family val="2"/>
        <scheme val="minor"/>
      </rPr>
      <t>$9500</t>
    </r>
    <r>
      <rPr>
        <i/>
        <sz val="11"/>
        <rFont val="Calibri"/>
        <family val="2"/>
        <scheme val="minor"/>
      </rPr>
      <t>). The NanoDrop will be used to determine DNA concentration and quality of DNA prior to sequencing.</t>
    </r>
  </si>
  <si>
    <t>Project Budget: $758,860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</si>
</sst>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0"/>
  <sheetViews>
    <sheetView tabSelected="1" view="pageBreakPreview" topLeftCell="A13" zoomScaleSheetLayoutView="100" workbookViewId="0">
      <selection activeCell="G33" sqref="G33"/>
    </sheetView>
  </sheetViews>
  <sheetFormatPr defaultColWidth="7.7109375" defaultRowHeight="15" x14ac:dyDescent="0.2"/>
  <cols>
    <col min="1" max="1" width="68.42578125" style="1" customWidth="1"/>
    <col min="2" max="2" width="14.71093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7109375" style="1"/>
  </cols>
  <sheetData>
    <row r="1" spans="1:19" x14ac:dyDescent="0.2">
      <c r="A1" s="7" t="s">
        <v>24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26</v>
      </c>
      <c r="B5" s="6"/>
      <c r="C5" s="6"/>
    </row>
    <row r="6" spans="1:19" s="5" customFormat="1" ht="16.149999999999999" customHeight="1" x14ac:dyDescent="0.2">
      <c r="A6" s="5" t="s">
        <v>25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40</v>
      </c>
      <c r="B8" s="6"/>
      <c r="C8" s="6"/>
    </row>
    <row r="9" spans="1:19" s="3" customFormat="1" ht="16.149999999999999" customHeight="1" x14ac:dyDescent="0.2">
      <c r="A9" s="5" t="s">
        <v>29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28</v>
      </c>
      <c r="B10" s="6"/>
      <c r="C10" s="6"/>
      <c r="D10" s="22"/>
      <c r="E10" s="22"/>
    </row>
    <row r="11" spans="1:19" ht="33.4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5" t="s">
        <v>1</v>
      </c>
      <c r="B12" s="46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35" t="s">
        <v>4</v>
      </c>
      <c r="B13" s="36"/>
      <c r="C13" s="14">
        <v>637840</v>
      </c>
      <c r="D13" s="31">
        <v>0</v>
      </c>
      <c r="E13" s="31">
        <f>C13-D13</f>
        <v>637840</v>
      </c>
      <c r="F13" s="8"/>
      <c r="G13" s="8"/>
      <c r="H13" s="8"/>
      <c r="I13" s="8"/>
      <c r="J13" s="8"/>
      <c r="K13" s="8"/>
      <c r="L13" s="8"/>
      <c r="M13" s="2"/>
    </row>
    <row r="14" spans="1:19" ht="76.900000000000006" customHeight="1" x14ac:dyDescent="0.2">
      <c r="A14" s="43" t="s">
        <v>32</v>
      </c>
      <c r="B14" s="44"/>
      <c r="C14" s="32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76.900000000000006" customHeight="1" x14ac:dyDescent="0.2">
      <c r="A15" s="43" t="s">
        <v>33</v>
      </c>
      <c r="B15" s="44"/>
      <c r="C15" s="32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76.900000000000006" customHeight="1" x14ac:dyDescent="0.2">
      <c r="A16" s="43" t="s">
        <v>34</v>
      </c>
      <c r="B16" s="44"/>
      <c r="C16" s="32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3" t="s">
        <v>35</v>
      </c>
      <c r="B17" s="44"/>
      <c r="C17" s="32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ht="14.45" customHeight="1" x14ac:dyDescent="0.2">
      <c r="A18" s="35" t="s">
        <v>5</v>
      </c>
      <c r="B18" s="36"/>
      <c r="C18" s="14">
        <v>42950</v>
      </c>
      <c r="D18" s="14"/>
      <c r="E18" s="14">
        <v>42950</v>
      </c>
      <c r="F18" s="8"/>
      <c r="G18" s="8"/>
      <c r="H18" s="8"/>
      <c r="I18" s="8"/>
      <c r="J18" s="8"/>
      <c r="K18" s="8"/>
      <c r="L18" s="8"/>
      <c r="M18" s="2"/>
    </row>
    <row r="19" spans="1:13" ht="30" customHeight="1" x14ac:dyDescent="0.2">
      <c r="A19" s="41" t="s">
        <v>30</v>
      </c>
      <c r="B19" s="42"/>
      <c r="C19" s="14">
        <v>0</v>
      </c>
      <c r="D19" s="14">
        <v>0</v>
      </c>
      <c r="E19" s="14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5" t="s">
        <v>6</v>
      </c>
      <c r="B20" s="36"/>
      <c r="C20" s="14">
        <v>5670</v>
      </c>
      <c r="D20" s="14"/>
      <c r="E20" s="14">
        <v>5670</v>
      </c>
      <c r="F20" s="8"/>
      <c r="G20" s="8"/>
      <c r="H20" s="8"/>
      <c r="I20" s="8"/>
      <c r="J20" s="8"/>
      <c r="K20" s="8"/>
      <c r="L20" s="8"/>
      <c r="M20" s="2"/>
    </row>
    <row r="21" spans="1:13" ht="30.6" customHeight="1" x14ac:dyDescent="0.2">
      <c r="A21" s="43" t="s">
        <v>36</v>
      </c>
      <c r="B21" s="44"/>
      <c r="C21" s="14">
        <v>0</v>
      </c>
      <c r="D21" s="14">
        <v>0</v>
      </c>
      <c r="E21" s="14">
        <f t="shared" ref="E21" si="1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5" t="s">
        <v>11</v>
      </c>
      <c r="B22" s="36"/>
      <c r="C22" s="14">
        <v>60400</v>
      </c>
      <c r="D22" s="14"/>
      <c r="E22" s="14">
        <v>60400</v>
      </c>
      <c r="F22" s="8"/>
      <c r="G22" s="8"/>
      <c r="H22" s="8"/>
      <c r="I22" s="8"/>
      <c r="J22" s="8"/>
      <c r="K22" s="8"/>
      <c r="L22" s="8"/>
      <c r="M22" s="2"/>
    </row>
    <row r="23" spans="1:13" ht="30" customHeight="1" x14ac:dyDescent="0.2">
      <c r="A23" s="39" t="s">
        <v>37</v>
      </c>
      <c r="B23" s="40"/>
      <c r="C23" s="14">
        <v>0</v>
      </c>
      <c r="D23" s="14">
        <v>0</v>
      </c>
      <c r="E23" s="14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ht="31.15" customHeight="1" x14ac:dyDescent="0.2">
      <c r="A24" s="43" t="s">
        <v>38</v>
      </c>
      <c r="B24" s="44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ht="31.9" customHeight="1" x14ac:dyDescent="0.2">
      <c r="A25" s="43" t="s">
        <v>39</v>
      </c>
      <c r="B25" s="44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5" t="s">
        <v>12</v>
      </c>
      <c r="B26" s="36"/>
      <c r="C26" s="14">
        <v>12000</v>
      </c>
      <c r="D26" s="14"/>
      <c r="E26" s="14">
        <v>12000</v>
      </c>
    </row>
    <row r="27" spans="1:13" ht="15.75" thickBot="1" x14ac:dyDescent="0.25">
      <c r="A27" s="47" t="s">
        <v>31</v>
      </c>
      <c r="B27" s="48"/>
      <c r="C27" s="15">
        <v>0</v>
      </c>
      <c r="D27" s="15">
        <v>0</v>
      </c>
      <c r="E27" s="15">
        <f t="shared" ref="E27" si="3">C27-D27</f>
        <v>0</v>
      </c>
    </row>
    <row r="28" spans="1:13" s="2" customFormat="1" ht="15.75" thickTop="1" x14ac:dyDescent="0.2">
      <c r="A28" s="37" t="s">
        <v>0</v>
      </c>
      <c r="B28" s="38"/>
      <c r="C28" s="16">
        <f>SUM(C13:C27)</f>
        <v>758860</v>
      </c>
      <c r="D28" s="16">
        <f>SUM(D13:D27)</f>
        <v>0</v>
      </c>
      <c r="E28" s="16">
        <f>SUM(E13:E27)</f>
        <v>758860</v>
      </c>
    </row>
    <row r="29" spans="1:13" s="2" customFormat="1" x14ac:dyDescent="0.2">
      <c r="B29" s="20"/>
      <c r="C29" s="20"/>
      <c r="D29" s="20"/>
      <c r="E29" s="20"/>
    </row>
    <row r="30" spans="1:13" s="2" customFormat="1" ht="30" x14ac:dyDescent="0.2">
      <c r="A30" s="28" t="s">
        <v>22</v>
      </c>
      <c r="B30" s="29" t="s">
        <v>13</v>
      </c>
      <c r="C30" s="29" t="s">
        <v>15</v>
      </c>
      <c r="D30" s="29" t="s">
        <v>16</v>
      </c>
      <c r="E30" s="29" t="s">
        <v>17</v>
      </c>
    </row>
    <row r="31" spans="1:13" s="2" customFormat="1" x14ac:dyDescent="0.25">
      <c r="A31" s="19" t="s">
        <v>18</v>
      </c>
      <c r="B31" s="17"/>
      <c r="C31" s="18">
        <v>0</v>
      </c>
      <c r="D31" s="18">
        <v>0</v>
      </c>
      <c r="E31" s="18">
        <f>C31-D31</f>
        <v>0</v>
      </c>
    </row>
    <row r="32" spans="1:13" s="2" customFormat="1" ht="15" customHeight="1" x14ac:dyDescent="0.25">
      <c r="A32" s="19" t="s">
        <v>19</v>
      </c>
      <c r="B32" s="17"/>
      <c r="C32" s="18">
        <v>0</v>
      </c>
      <c r="D32" s="18">
        <v>0</v>
      </c>
      <c r="E32" s="18">
        <f t="shared" ref="E32:E33" si="4">C32-D32</f>
        <v>0</v>
      </c>
    </row>
    <row r="33" spans="1:5" s="2" customFormat="1" x14ac:dyDescent="0.25">
      <c r="A33" s="19" t="s">
        <v>20</v>
      </c>
      <c r="B33" s="17"/>
      <c r="C33" s="18">
        <v>0</v>
      </c>
      <c r="D33" s="18">
        <v>0</v>
      </c>
      <c r="E33" s="18">
        <f t="shared" si="4"/>
        <v>0</v>
      </c>
    </row>
    <row r="34" spans="1:5" s="2" customFormat="1" x14ac:dyDescent="0.25">
      <c r="A34" s="13"/>
      <c r="B34" s="23"/>
      <c r="C34" s="23"/>
      <c r="D34" s="23"/>
      <c r="E34" s="23"/>
    </row>
    <row r="35" spans="1:5" s="2" customFormat="1" ht="45" x14ac:dyDescent="0.2">
      <c r="A35" s="30" t="s">
        <v>23</v>
      </c>
      <c r="B35" s="29" t="s">
        <v>14</v>
      </c>
      <c r="C35" s="29" t="s">
        <v>9</v>
      </c>
      <c r="D35" s="29" t="s">
        <v>16</v>
      </c>
      <c r="E35" s="29" t="s">
        <v>17</v>
      </c>
    </row>
    <row r="36" spans="1:5" s="2" customFormat="1" x14ac:dyDescent="0.25">
      <c r="A36" s="19"/>
      <c r="B36" s="17"/>
      <c r="C36" s="18">
        <v>0</v>
      </c>
      <c r="D36" s="18">
        <v>0</v>
      </c>
      <c r="E36" s="18">
        <f t="shared" ref="E36" si="5">C36-D36</f>
        <v>0</v>
      </c>
    </row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</sheetData>
  <mergeCells count="17">
    <mergeCell ref="A12:B12"/>
    <mergeCell ref="A13:B13"/>
    <mergeCell ref="A14:B14"/>
    <mergeCell ref="A22:B22"/>
    <mergeCell ref="A23:B23"/>
    <mergeCell ref="A15:B15"/>
    <mergeCell ref="A16:B16"/>
    <mergeCell ref="A17:B17"/>
    <mergeCell ref="A18:B18"/>
    <mergeCell ref="A19:B19"/>
    <mergeCell ref="A20:B20"/>
    <mergeCell ref="A21:B21"/>
    <mergeCell ref="A24:B24"/>
    <mergeCell ref="A25:B25"/>
    <mergeCell ref="A28:B28"/>
    <mergeCell ref="A26:B26"/>
    <mergeCell ref="A27:B27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2019-04-10T20:01:27Z</cp:lastPrinted>
  <dcterms:created xsi:type="dcterms:W3CDTF">2001-02-08T10:40:59Z</dcterms:created>
  <dcterms:modified xsi:type="dcterms:W3CDTF">2019-05-06T17:59:31Z</dcterms:modified>
</cp:coreProperties>
</file>