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465" windowWidth="23040" windowHeight="14205"/>
  </bookViews>
  <sheets>
    <sheet name="Project Budget" sheetId="1" r:id="rId1"/>
  </sheets>
  <definedNames>
    <definedName name="_xlnm.Print_Area" localSheetId="0">'Project Budget'!$A$1:$E$40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5" i="1" l="1"/>
  <c r="E27" i="1"/>
  <c r="E20" i="1"/>
  <c r="E18" i="1"/>
  <c r="E35" i="1" l="1"/>
  <c r="E36" i="1"/>
  <c r="C31" i="1"/>
  <c r="E40" i="1" l="1"/>
  <c r="E34" i="1" l="1"/>
  <c r="D31" i="1" l="1"/>
  <c r="E13" i="1"/>
  <c r="E31" i="1" l="1"/>
</calcChain>
</file>

<file path=xl/sharedStrings.xml><?xml version="1.0" encoding="utf-8"?>
<sst xmlns="http://schemas.openxmlformats.org/spreadsheetml/2006/main" count="47" uniqueCount="44">
  <si>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</si>
  <si>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</si>
  <si>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</si>
  <si>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</si>
  <si>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</si>
  <si>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</si>
  <si>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</si>
  <si>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</si>
  <si>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</si>
  <si>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</si>
  <si>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</si>
  <si>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</si>
  <si>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Other</t>
  </si>
  <si>
    <t>Status (secured or pending)</t>
  </si>
  <si>
    <t>Amount legally obligated but not yet spent</t>
  </si>
  <si>
    <t xml:space="preserve"> Budget</t>
  </si>
  <si>
    <t>Spent</t>
  </si>
  <si>
    <t>Balance</t>
  </si>
  <si>
    <t>Non-State:</t>
  </si>
  <si>
    <t>M.L. 2020 Budget Spreadsheet</t>
  </si>
  <si>
    <t xml:space="preserve">SOURCE AND USE OF OTHER FUNDS CONTRIBUTED TO THE PROJECT
</t>
  </si>
  <si>
    <t xml:space="preserve">Other ENRTF APPROPRIATIONS AWARDED IN THE LAST SIX YEARS
</t>
  </si>
  <si>
    <t>Attachment A: Project Budget Spreadsheet</t>
  </si>
  <si>
    <r>
      <t xml:space="preserve">Project Title: </t>
    </r>
    <r>
      <rPr>
        <sz val="11"/>
        <rFont val="Calibri"/>
        <family val="2"/>
        <scheme val="minor"/>
      </rPr>
      <t xml:space="preserve"> </t>
    </r>
    <r>
      <rPr>
        <b/>
        <sz val="11"/>
        <rFont val="Calibri"/>
        <family val="2"/>
        <scheme val="minor"/>
      </rPr>
      <t>Improving pollinator conservation by revealing habitat needs</t>
    </r>
  </si>
  <si>
    <t>Project Manager: Colleen Satyshur</t>
  </si>
  <si>
    <t>Organization: University of Minnesota</t>
  </si>
  <si>
    <r>
      <t xml:space="preserve">Project Length and Completion Date: </t>
    </r>
    <r>
      <rPr>
        <sz val="11"/>
        <rFont val="Calibri"/>
        <family val="2"/>
        <scheme val="minor"/>
      </rPr>
      <t xml:space="preserve"> </t>
    </r>
    <r>
      <rPr>
        <b/>
        <sz val="11"/>
        <rFont val="Calibri"/>
        <family val="2"/>
        <scheme val="minor"/>
      </rPr>
      <t>3 years, completed June 2023</t>
    </r>
  </si>
  <si>
    <t>Today's Date:  March 15, 2019</t>
  </si>
  <si>
    <t>secured</t>
  </si>
  <si>
    <t xml:space="preserve">State:  </t>
  </si>
  <si>
    <t>Metabalomics internal serivice organization to provide analysis by Liquid Chromatography Mass Spectromater. For analysis of resin samples; $7,000</t>
  </si>
  <si>
    <t>Rearing supplies (eg insect cabinets and insect pins, bags, tubes, glue, label paper etc); $8,000</t>
  </si>
  <si>
    <t>Outreach and educational supplies (including printing); $,3000</t>
  </si>
  <si>
    <r>
      <t xml:space="preserve">In kind: </t>
    </r>
    <r>
      <rPr>
        <sz val="11"/>
        <rFont val="Calibri"/>
        <family val="2"/>
        <scheme val="minor"/>
      </rPr>
      <t>Indirect costs associated with this proposal at 54% MTDC</t>
    </r>
  </si>
  <si>
    <t>Databasing and Archiving Assistance; $14,000 (74% salary, 26% benefits), 5% FTE for years 1 &amp; 2</t>
  </si>
  <si>
    <t>Project Budget: $615,000</t>
  </si>
  <si>
    <t>Citizen science coordinator, educaiton and outreach specialist. coordination-of citizen science outreach and logistics components. Including some coordination of molecular work. $189,000 (74% Salary, 26% benefits), 100% FTE for 3 years</t>
  </si>
  <si>
    <t>Colleen Satyshur, PI - overall project coordination, bee rearing and ID, nest plant matter collection and direction of molecular components, analays of results. $240,000 ( 74% Salary, 26% benefits), 100% FTE for 3 years</t>
  </si>
  <si>
    <t>Lab Assistant - assist with bee nest rearing, pinning, data entry, initial DNA extraction in preparation fo sequencing on vegetation samples, plant resin database creation, travel to collect and ID vegetation/resin.  $67,000 (77% salary, 23% benefits), 75% FTE for 2 years</t>
  </si>
  <si>
    <t>Witty Design: Citizen science web site maintenece and updates as needed, at ~$80/hour; $10,000</t>
  </si>
  <si>
    <t xml:space="preserve">Blocks, signs, postage to mail them, etc. 100-120 blocks of modified design that allows them to be opened more easily. 1 year blocks. $10,000
</t>
  </si>
  <si>
    <t xml:space="preserve">Travel to collect blocks mid season and end of growing season (2 years) including hotel and milage or vehicle rental. Travel to conduct volunteer trainings (1 year), attend conferences with study results.Travel to collect resin from 10 sites for resin tree ID, milage or small vehicle rental from fleet 2 months/year. </t>
  </si>
  <si>
    <t xml:space="preserve">University of Minnesota Genomic Center: cost of expert labor to prepare three specific necessary gene regions of vegetation samples. Expert labor cost is currently $200/ sample and is more economical than hiring additional project staff. Also includes sequencing with Illumina Next Generation Sequencing machine for 3 gene regions. $54,000
</t>
  </si>
  <si>
    <t>Molecular lab supplies for vegetation and resin saimple aquisition and preparation (eg vials, tube, reagents, primers, general lab supplies, small lab equipment, etc). $6,000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</si>
</sst>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7">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3" fontId="0" fillId="0" borderId="0" xfId="0" applyNumberFormat="1" applyFont="1"/>
    <xf numFmtId="164" fontId="3" fillId="0" borderId="3" xfId="0" applyNumberFormat="1" applyFont="1" applyBorder="1" applyAlignment="1">
      <alignment horizontal="right" wrapText="1"/>
    </xf>
    <xf numFmtId="0" fontId="4" fillId="0" borderId="0" xfId="0" applyFont="1" applyBorder="1" applyAlignment="1">
      <alignment wrapText="1"/>
    </xf>
    <xf numFmtId="0" fontId="3" fillId="0" borderId="0" xfId="0" applyFont="1" applyBorder="1" applyAlignment="1">
      <alignment wrapText="1"/>
    </xf>
    <xf numFmtId="0" fontId="3" fillId="0" borderId="0" xfId="0" applyFont="1" applyAlignment="1">
      <alignment wrapText="1"/>
    </xf>
    <xf numFmtId="0" fontId="0" fillId="0" borderId="3" xfId="0" applyFont="1" applyBorder="1" applyAlignment="1">
      <alignment horizontal="left"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6" fillId="0" borderId="3" xfId="0" applyFont="1" applyBorder="1" applyAlignment="1">
      <alignment horizontal="left" wrapText="1"/>
    </xf>
    <xf numFmtId="0" fontId="6" fillId="0" borderId="3" xfId="0" applyFont="1" applyBorder="1" applyAlignment="1">
      <alignment horizontal="left" vertical="top" wrapText="1"/>
    </xf>
    <xf numFmtId="0" fontId="0" fillId="0" borderId="3" xfId="0" applyFont="1" applyBorder="1" applyAlignment="1">
      <alignment horizontal="left" vertical="top" wrapText="1"/>
    </xf>
    <xf numFmtId="0" fontId="4" fillId="0" borderId="8" xfId="0" applyFont="1" applyBorder="1" applyAlignment="1">
      <alignment vertical="top" wrapText="1"/>
    </xf>
    <xf numFmtId="0" fontId="4" fillId="0" borderId="10"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4"/>
  <sheetViews>
    <sheetView tabSelected="1" view="pageBreakPreview" topLeftCell="A8" zoomScaleNormal="100" zoomScaleSheetLayoutView="100" zoomScalePageLayoutView="70" workbookViewId="0">
      <selection activeCell="A15" sqref="A15:XFD15"/>
    </sheetView>
  </sheetViews>
  <sheetFormatPr defaultColWidth="7.85546875" defaultRowHeight="15" x14ac:dyDescent="0.2"/>
  <cols>
    <col min="1" max="1" width="68.42578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22</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19</v>
      </c>
      <c r="B3" s="4"/>
      <c r="C3" s="4"/>
      <c r="D3" s="3"/>
      <c r="E3" s="3"/>
      <c r="F3" s="3"/>
      <c r="G3" s="3"/>
      <c r="H3" s="3"/>
      <c r="I3" s="3"/>
      <c r="J3" s="3"/>
      <c r="K3" s="3"/>
      <c r="L3" s="3"/>
      <c r="M3" s="3"/>
      <c r="N3" s="3"/>
      <c r="O3" s="3"/>
      <c r="P3" s="3"/>
      <c r="Q3" s="3"/>
      <c r="R3" s="3"/>
      <c r="S3" s="3"/>
    </row>
    <row r="4" spans="1:19" s="7" customFormat="1" ht="16.350000000000001" customHeight="1" x14ac:dyDescent="0.2">
      <c r="A4" s="5" t="s">
        <v>9</v>
      </c>
      <c r="B4" s="8"/>
      <c r="C4" s="8"/>
      <c r="D4" s="1"/>
      <c r="E4" s="1"/>
      <c r="F4" s="1"/>
      <c r="G4" s="1"/>
      <c r="H4" s="1"/>
      <c r="I4" s="1"/>
      <c r="J4" s="1"/>
      <c r="K4" s="1"/>
      <c r="L4" s="1"/>
      <c r="M4" s="1"/>
      <c r="N4" s="1"/>
      <c r="O4" s="1"/>
      <c r="P4" s="1"/>
      <c r="Q4" s="1"/>
      <c r="R4" s="1"/>
      <c r="S4" s="1"/>
    </row>
    <row r="5" spans="1:19" s="5" customFormat="1" ht="16.350000000000001" customHeight="1" x14ac:dyDescent="0.2">
      <c r="A5" s="5" t="s">
        <v>24</v>
      </c>
      <c r="B5" s="6"/>
      <c r="C5" s="6"/>
    </row>
    <row r="6" spans="1:19" s="5" customFormat="1" ht="16.350000000000001" customHeight="1" x14ac:dyDescent="0.2">
      <c r="A6" s="5" t="s">
        <v>23</v>
      </c>
      <c r="B6" s="6"/>
      <c r="C6" s="6"/>
    </row>
    <row r="7" spans="1:19" s="5" customFormat="1" ht="16.350000000000001" customHeight="1" x14ac:dyDescent="0.2">
      <c r="A7" s="5" t="s">
        <v>25</v>
      </c>
      <c r="B7" s="6"/>
      <c r="C7" s="6"/>
    </row>
    <row r="8" spans="1:19" s="5" customFormat="1" ht="16.350000000000001" customHeight="1" x14ac:dyDescent="0.2">
      <c r="A8" s="9" t="s">
        <v>35</v>
      </c>
      <c r="B8" s="6"/>
      <c r="C8" s="6"/>
    </row>
    <row r="9" spans="1:19" s="3" customFormat="1" ht="16.350000000000001" customHeight="1" x14ac:dyDescent="0.2">
      <c r="A9" s="5" t="s">
        <v>26</v>
      </c>
      <c r="B9" s="6"/>
      <c r="C9" s="6"/>
      <c r="D9" s="5"/>
      <c r="E9" s="5"/>
      <c r="F9" s="5"/>
      <c r="G9" s="5"/>
      <c r="H9" s="5"/>
      <c r="I9" s="5"/>
      <c r="J9" s="5"/>
      <c r="K9" s="5"/>
    </row>
    <row r="10" spans="1:19" s="5" customFormat="1" ht="16.350000000000001" customHeight="1" x14ac:dyDescent="0.2">
      <c r="A10" s="12" t="s">
        <v>27</v>
      </c>
      <c r="B10" s="6"/>
      <c r="C10" s="6"/>
      <c r="D10" s="23"/>
      <c r="E10" s="23"/>
    </row>
    <row r="11" spans="1:19" ht="33.6" customHeight="1" thickBot="1" x14ac:dyDescent="0.3">
      <c r="A11" s="27" t="s">
        <v>3</v>
      </c>
      <c r="B11" s="28"/>
      <c r="C11" s="26" t="s">
        <v>10</v>
      </c>
      <c r="D11" s="25" t="s">
        <v>2</v>
      </c>
      <c r="E11" s="26" t="s">
        <v>11</v>
      </c>
      <c r="F11" s="7"/>
      <c r="G11" s="7"/>
      <c r="H11" s="7"/>
      <c r="I11" s="7"/>
      <c r="J11" s="7"/>
      <c r="K11" s="7"/>
      <c r="L11" s="7"/>
    </row>
    <row r="12" spans="1:19" ht="15.75" thickTop="1" x14ac:dyDescent="0.2">
      <c r="A12" s="55" t="s">
        <v>1</v>
      </c>
      <c r="B12" s="56"/>
      <c r="C12" s="22"/>
      <c r="D12" s="34"/>
      <c r="E12" s="35"/>
      <c r="F12" s="7"/>
      <c r="G12" s="7"/>
      <c r="H12" s="7"/>
      <c r="I12" s="7"/>
      <c r="J12" s="7"/>
      <c r="K12" s="7"/>
      <c r="L12" s="7"/>
    </row>
    <row r="13" spans="1:19" x14ac:dyDescent="0.2">
      <c r="A13" s="42" t="s">
        <v>4</v>
      </c>
      <c r="B13" s="43"/>
      <c r="C13" s="14">
        <v>510000</v>
      </c>
      <c r="D13" s="32">
        <v>0</v>
      </c>
      <c r="E13" s="32">
        <f>C13-D13</f>
        <v>510000</v>
      </c>
      <c r="F13" s="8"/>
      <c r="G13" s="8"/>
      <c r="H13" s="8"/>
      <c r="I13" s="8"/>
      <c r="J13" s="8"/>
      <c r="K13" s="8"/>
      <c r="L13" s="8"/>
      <c r="M13" s="2"/>
    </row>
    <row r="14" spans="1:19" ht="48.95" customHeight="1" x14ac:dyDescent="0.2">
      <c r="A14" s="48" t="s">
        <v>37</v>
      </c>
      <c r="B14" s="49"/>
      <c r="C14" s="33"/>
      <c r="D14" s="33"/>
      <c r="E14" s="33"/>
      <c r="F14" s="8"/>
      <c r="G14" s="8"/>
      <c r="H14" s="8"/>
      <c r="I14" s="8"/>
      <c r="J14" s="8"/>
      <c r="K14" s="8"/>
      <c r="L14" s="8"/>
      <c r="M14" s="2"/>
    </row>
    <row r="15" spans="1:19" ht="49.5" customHeight="1" x14ac:dyDescent="0.2">
      <c r="A15" s="50" t="s">
        <v>36</v>
      </c>
      <c r="B15" s="51"/>
      <c r="C15" s="33"/>
      <c r="D15" s="33"/>
      <c r="E15" s="33"/>
      <c r="F15" s="8"/>
      <c r="G15" s="8"/>
      <c r="H15" s="8"/>
      <c r="I15" s="8"/>
      <c r="J15" s="8"/>
      <c r="K15" s="8"/>
      <c r="L15" s="8"/>
      <c r="M15" s="2"/>
    </row>
    <row r="16" spans="1:19" ht="49.5" customHeight="1" x14ac:dyDescent="0.2">
      <c r="A16" s="50" t="s">
        <v>38</v>
      </c>
      <c r="B16" s="51"/>
      <c r="C16" s="33"/>
      <c r="D16" s="33"/>
      <c r="E16" s="33"/>
      <c r="F16" s="8"/>
      <c r="G16" s="8"/>
      <c r="H16" s="8"/>
      <c r="I16" s="8"/>
      <c r="J16" s="8"/>
      <c r="K16" s="8"/>
      <c r="L16" s="8"/>
      <c r="M16" s="2"/>
    </row>
    <row r="17" spans="1:13" ht="17.100000000000001" customHeight="1" x14ac:dyDescent="0.2">
      <c r="A17" s="50" t="s">
        <v>34</v>
      </c>
      <c r="B17" s="51"/>
      <c r="C17" s="33"/>
      <c r="D17" s="33"/>
      <c r="E17" s="33"/>
      <c r="F17" s="8"/>
      <c r="G17" s="8"/>
      <c r="H17" s="8"/>
      <c r="I17" s="8"/>
      <c r="J17" s="8"/>
      <c r="K17" s="8"/>
      <c r="L17" s="8"/>
      <c r="M17" s="2"/>
    </row>
    <row r="18" spans="1:13" x14ac:dyDescent="0.2">
      <c r="A18" s="42" t="s">
        <v>5</v>
      </c>
      <c r="B18" s="43"/>
      <c r="C18" s="14">
        <v>10000</v>
      </c>
      <c r="D18" s="14">
        <v>0</v>
      </c>
      <c r="E18" s="14">
        <f t="shared" ref="E18" si="0">C18-D18</f>
        <v>10000</v>
      </c>
      <c r="F18" s="8"/>
      <c r="G18" s="8"/>
      <c r="H18" s="8"/>
      <c r="I18" s="8"/>
      <c r="J18" s="8"/>
      <c r="K18" s="8"/>
      <c r="L18" s="8"/>
      <c r="M18" s="2"/>
    </row>
    <row r="19" spans="1:13" ht="20.100000000000001" customHeight="1" x14ac:dyDescent="0.2">
      <c r="A19" s="48" t="s">
        <v>39</v>
      </c>
      <c r="B19" s="49"/>
      <c r="C19" s="36"/>
      <c r="D19" s="14"/>
      <c r="E19" s="14"/>
      <c r="F19" s="8"/>
      <c r="G19" s="8"/>
      <c r="H19" s="8"/>
      <c r="I19" s="8"/>
      <c r="J19" s="8"/>
      <c r="K19" s="8"/>
      <c r="L19" s="8"/>
      <c r="M19" s="2"/>
    </row>
    <row r="20" spans="1:13" x14ac:dyDescent="0.2">
      <c r="A20" s="42" t="s">
        <v>6</v>
      </c>
      <c r="B20" s="43"/>
      <c r="C20" s="14">
        <v>27000</v>
      </c>
      <c r="D20" s="14">
        <v>0</v>
      </c>
      <c r="E20" s="14">
        <f>C20-D20</f>
        <v>27000</v>
      </c>
      <c r="F20" s="8"/>
      <c r="G20" s="8"/>
      <c r="H20" s="8"/>
      <c r="I20" s="8"/>
      <c r="J20" s="8"/>
      <c r="K20" s="8"/>
      <c r="L20" s="8"/>
      <c r="M20" s="2"/>
    </row>
    <row r="21" spans="1:13" ht="27.95" customHeight="1" x14ac:dyDescent="0.2">
      <c r="A21" s="53" t="s">
        <v>40</v>
      </c>
      <c r="B21" s="54"/>
      <c r="C21" s="14"/>
      <c r="D21" s="14"/>
      <c r="E21" s="14"/>
      <c r="F21" s="8"/>
      <c r="G21" s="8"/>
      <c r="H21" s="8"/>
      <c r="I21" s="8"/>
      <c r="J21" s="8"/>
      <c r="K21" s="8"/>
      <c r="L21" s="8"/>
      <c r="M21" s="2"/>
    </row>
    <row r="22" spans="1:13" ht="19.350000000000001" customHeight="1" x14ac:dyDescent="0.2">
      <c r="A22" s="41" t="s">
        <v>31</v>
      </c>
      <c r="B22" s="41"/>
      <c r="C22" s="14"/>
      <c r="D22" s="14"/>
      <c r="E22" s="14"/>
      <c r="F22" s="8"/>
      <c r="G22" s="8"/>
      <c r="H22" s="8"/>
      <c r="I22" s="8"/>
      <c r="J22" s="8"/>
      <c r="K22" s="8"/>
      <c r="L22" s="8"/>
      <c r="M22" s="2"/>
    </row>
    <row r="23" spans="1:13" ht="33" customHeight="1" x14ac:dyDescent="0.2">
      <c r="A23" s="52" t="s">
        <v>43</v>
      </c>
      <c r="B23" s="41"/>
      <c r="C23" s="14"/>
      <c r="D23" s="14"/>
      <c r="E23" s="14"/>
      <c r="F23" s="8"/>
      <c r="G23" s="8"/>
      <c r="H23" s="8"/>
      <c r="I23" s="8"/>
      <c r="J23" s="8"/>
      <c r="K23" s="8"/>
      <c r="L23" s="8"/>
      <c r="M23" s="2"/>
    </row>
    <row r="24" spans="1:13" s="40" customFormat="1" ht="21" customHeight="1" x14ac:dyDescent="0.25">
      <c r="A24" s="41" t="s">
        <v>32</v>
      </c>
      <c r="B24" s="41"/>
      <c r="C24" s="37"/>
      <c r="D24" s="37"/>
      <c r="E24" s="37"/>
      <c r="F24" s="38"/>
      <c r="G24" s="38"/>
      <c r="H24" s="38"/>
      <c r="I24" s="38"/>
      <c r="J24" s="38"/>
      <c r="K24" s="38"/>
      <c r="L24" s="38"/>
      <c r="M24" s="39"/>
    </row>
    <row r="25" spans="1:13" x14ac:dyDescent="0.2">
      <c r="A25" s="42" t="s">
        <v>7</v>
      </c>
      <c r="B25" s="43"/>
      <c r="C25" s="15">
        <v>7000</v>
      </c>
      <c r="D25" s="14">
        <v>0</v>
      </c>
      <c r="E25" s="14">
        <f t="shared" ref="E25" si="1">C25-D25</f>
        <v>7000</v>
      </c>
      <c r="F25" s="7"/>
      <c r="G25" s="7"/>
      <c r="H25" s="7"/>
      <c r="I25" s="7"/>
      <c r="J25" s="7"/>
      <c r="K25" s="7"/>
      <c r="L25" s="7"/>
      <c r="M25" s="7"/>
    </row>
    <row r="26" spans="1:13" ht="67.5" customHeight="1" x14ac:dyDescent="0.2">
      <c r="A26" s="48" t="s">
        <v>41</v>
      </c>
      <c r="B26" s="49"/>
      <c r="C26" s="15"/>
      <c r="D26" s="14"/>
      <c r="E26" s="14"/>
    </row>
    <row r="27" spans="1:13" x14ac:dyDescent="0.2">
      <c r="A27" s="42" t="s">
        <v>12</v>
      </c>
      <c r="B27" s="43"/>
      <c r="C27" s="14">
        <v>61000</v>
      </c>
      <c r="D27" s="14">
        <v>0</v>
      </c>
      <c r="E27" s="14">
        <f>C27-D27</f>
        <v>61000</v>
      </c>
    </row>
    <row r="28" spans="1:13" ht="65.45" customHeight="1" x14ac:dyDescent="0.2">
      <c r="A28" s="48" t="s">
        <v>42</v>
      </c>
      <c r="B28" s="49"/>
      <c r="C28" s="15"/>
      <c r="D28" s="15"/>
      <c r="E28" s="15"/>
    </row>
    <row r="29" spans="1:13" ht="34.700000000000003" customHeight="1" x14ac:dyDescent="0.2">
      <c r="A29" s="48" t="s">
        <v>30</v>
      </c>
      <c r="B29" s="49"/>
      <c r="C29" s="15"/>
      <c r="D29" s="15"/>
      <c r="E29" s="15"/>
    </row>
    <row r="30" spans="1:13" s="2" customFormat="1" ht="15.75" thickBot="1" x14ac:dyDescent="0.25">
      <c r="A30" s="44"/>
      <c r="B30" s="45"/>
      <c r="C30" s="16"/>
      <c r="D30" s="16"/>
      <c r="E30" s="16"/>
    </row>
    <row r="31" spans="1:13" s="2" customFormat="1" ht="15.75" thickTop="1" x14ac:dyDescent="0.2">
      <c r="A31" s="46" t="s">
        <v>0</v>
      </c>
      <c r="B31" s="47"/>
      <c r="C31" s="17">
        <f>SUM(C13:C30)-SUM(C14:C17)</f>
        <v>615000</v>
      </c>
      <c r="D31" s="17">
        <f>SUM(D13:D30)</f>
        <v>0</v>
      </c>
      <c r="E31" s="17">
        <f>SUM(E13:E30)</f>
        <v>615000</v>
      </c>
    </row>
    <row r="32" spans="1:13" s="2" customFormat="1" x14ac:dyDescent="0.2">
      <c r="B32" s="21"/>
      <c r="C32" s="21"/>
      <c r="D32" s="21"/>
      <c r="E32" s="21"/>
    </row>
    <row r="33" spans="1:5" s="2" customFormat="1" ht="30" x14ac:dyDescent="0.2">
      <c r="A33" s="29" t="s">
        <v>20</v>
      </c>
      <c r="B33" s="30" t="s">
        <v>13</v>
      </c>
      <c r="C33" s="30" t="s">
        <v>15</v>
      </c>
      <c r="D33" s="30" t="s">
        <v>16</v>
      </c>
      <c r="E33" s="30" t="s">
        <v>17</v>
      </c>
    </row>
    <row r="34" spans="1:5" s="2" customFormat="1" x14ac:dyDescent="0.25">
      <c r="A34" s="20" t="s">
        <v>18</v>
      </c>
      <c r="B34" s="18"/>
      <c r="C34" s="19">
        <v>0</v>
      </c>
      <c r="D34" s="19">
        <v>0</v>
      </c>
      <c r="E34" s="19">
        <f>C34-D34</f>
        <v>0</v>
      </c>
    </row>
    <row r="35" spans="1:5" s="2" customFormat="1" ht="15.95" customHeight="1" x14ac:dyDescent="0.25">
      <c r="A35" s="20" t="s">
        <v>29</v>
      </c>
      <c r="B35" s="18"/>
      <c r="C35" s="36"/>
      <c r="D35" s="19">
        <v>0</v>
      </c>
      <c r="E35" s="19">
        <f t="shared" ref="E35" si="2">C35-D35</f>
        <v>0</v>
      </c>
    </row>
    <row r="36" spans="1:5" s="2" customFormat="1" x14ac:dyDescent="0.25">
      <c r="A36" s="20" t="s">
        <v>33</v>
      </c>
      <c r="B36" s="18" t="s">
        <v>28</v>
      </c>
      <c r="C36" s="19">
        <v>331000</v>
      </c>
      <c r="D36" s="19">
        <v>0</v>
      </c>
      <c r="E36" s="19">
        <f t="shared" ref="E36" si="3">C36-D36</f>
        <v>331000</v>
      </c>
    </row>
    <row r="37" spans="1:5" s="2" customFormat="1" x14ac:dyDescent="0.25">
      <c r="A37" s="20"/>
      <c r="B37" s="18"/>
      <c r="C37" s="19"/>
      <c r="D37" s="19"/>
      <c r="E37" s="19"/>
    </row>
    <row r="38" spans="1:5" s="2" customFormat="1" x14ac:dyDescent="0.25">
      <c r="A38" s="13"/>
      <c r="B38" s="24"/>
      <c r="C38" s="24"/>
      <c r="D38" s="24"/>
      <c r="E38" s="24"/>
    </row>
    <row r="39" spans="1:5" s="2" customFormat="1" ht="45" x14ac:dyDescent="0.2">
      <c r="A39" s="31" t="s">
        <v>21</v>
      </c>
      <c r="B39" s="30" t="s">
        <v>14</v>
      </c>
      <c r="C39" s="30" t="s">
        <v>10</v>
      </c>
      <c r="D39" s="30" t="s">
        <v>16</v>
      </c>
      <c r="E39" s="30" t="s">
        <v>17</v>
      </c>
    </row>
    <row r="40" spans="1:5" s="2" customFormat="1" x14ac:dyDescent="0.25">
      <c r="A40" s="20"/>
      <c r="B40" s="18"/>
      <c r="C40" s="19">
        <v>0</v>
      </c>
      <c r="D40" s="19">
        <v>0</v>
      </c>
      <c r="E40" s="19">
        <f t="shared" ref="E40" si="4">C40-D40</f>
        <v>0</v>
      </c>
    </row>
    <row r="41" spans="1:5" s="2" customFormat="1" x14ac:dyDescent="0.2"/>
    <row r="42" spans="1:5" s="2" customFormat="1" x14ac:dyDescent="0.2"/>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sheetData>
  <mergeCells count="20">
    <mergeCell ref="A12:B12"/>
    <mergeCell ref="A13:B13"/>
    <mergeCell ref="A14:B14"/>
    <mergeCell ref="A15:B15"/>
    <mergeCell ref="A16:B16"/>
    <mergeCell ref="A17:B17"/>
    <mergeCell ref="A19:B19"/>
    <mergeCell ref="A23:B23"/>
    <mergeCell ref="A21:B21"/>
    <mergeCell ref="A22:B22"/>
    <mergeCell ref="A18:B18"/>
    <mergeCell ref="A20:B20"/>
    <mergeCell ref="A24:B24"/>
    <mergeCell ref="A27:B27"/>
    <mergeCell ref="A30:B30"/>
    <mergeCell ref="A31:B31"/>
    <mergeCell ref="A25:B25"/>
    <mergeCell ref="A26:B26"/>
    <mergeCell ref="A28:B28"/>
    <mergeCell ref="A29:B29"/>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2019-04-19T14:14:53Z</dcterms:modified>
</cp:coreProperties>
</file>