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1080" yWindow="465" windowWidth="27525" windowHeight="20535"/>
  </bookViews>
  <sheets>
    <sheet name="Project Budget" sheetId="1" r:id="rId1"/>
  </sheets>
  <definedNames>
    <definedName name="_xlnm.Print_Area" localSheetId="0">'Project Budget'!$A$1:$E$49</definedName>
  </definedNames>
  <calcPr calcId="162913"/>
</workbook>
</file>

<file path=xl/calcChain.xml><?xml version="1.0" encoding="utf-8"?>
<calcChain xmlns="http://schemas.openxmlformats.org/spreadsheetml/2006/main">
  <c r="E24" i="1" l="1"/>
  <c r="E21" i="1" l="1"/>
  <c r="C39" i="1" l="1"/>
  <c r="E49" i="1" l="1"/>
  <c r="E48" i="1" l="1"/>
  <c r="E22" i="1"/>
  <c r="E15" i="1"/>
  <c r="E16" i="1"/>
  <c r="E14" i="1"/>
  <c r="E43" i="1" l="1"/>
  <c r="E38" i="1" l="1"/>
  <c r="E42" i="1"/>
  <c r="D39" i="1" l="1"/>
  <c r="E36" i="1"/>
  <c r="E34" i="1"/>
  <c r="E32" i="1"/>
  <c r="E30" i="1"/>
  <c r="E28" i="1"/>
  <c r="E26" i="1"/>
  <c r="E20" i="1"/>
  <c r="E18" i="1"/>
  <c r="E13" i="1"/>
  <c r="E39" i="1" l="1"/>
</calcChain>
</file>

<file path=xl/sharedStrings.xml><?xml version="1.0" encoding="utf-8"?>
<sst xmlns="http://schemas.openxmlformats.org/spreadsheetml/2006/main" count="57" uniqueCount="51">
  <si>
    <t>COLUMN TOTAL</t>
  </si>
  <si>
    <t>BUDGET ITEM</t>
  </si>
  <si>
    <t>Amount Spent</t>
  </si>
  <si>
    <t>ENVIRONMENT AND NATURAL RESOURCES TRUST FUND BUDGET</t>
  </si>
  <si>
    <t>Professional/Technical/Service Contracts</t>
  </si>
  <si>
    <t>Equipment/Tools/Supplies</t>
  </si>
  <si>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</si>
  <si>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</si>
  <si>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</si>
  <si>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</si>
  <si>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</si>
  <si>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</si>
  <si>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</si>
  <si>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</si>
  <si>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</si>
  <si>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</si>
  <si>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</si>
  <si>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</si>
  <si>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</si>
  <si>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</si>
  <si>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</si>
  <si>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In kind:</t>
  </si>
  <si>
    <t>M.L. 2020 Budget Spreadsheet</t>
  </si>
  <si>
    <t xml:space="preserve">SOURCE AND USE OF OTHER FUNDS CONTRIBUTED TO THE PROJECT
</t>
  </si>
  <si>
    <t xml:space="preserve">Other ENRTF APPROPRIATIONS AWARDED IN THE LAST SIX YEARS
</t>
  </si>
  <si>
    <t>Attachment A: Project Budget Spreadsheet</t>
  </si>
  <si>
    <t>Project Manager: Joseph K. Bump</t>
  </si>
  <si>
    <r>
      <t xml:space="preserve">Project Title: </t>
    </r>
    <r>
      <rPr>
        <sz val="11"/>
        <rFont val="Calibri"/>
        <family val="2"/>
        <scheme val="minor"/>
      </rPr>
      <t xml:space="preserve"> </t>
    </r>
    <r>
      <rPr>
        <b/>
        <sz val="11"/>
        <rFont val="Calibri"/>
        <family val="2"/>
        <scheme val="minor"/>
      </rPr>
      <t>Voyageurs Wolf Project - Phase II</t>
    </r>
  </si>
  <si>
    <t>Organization: University of Minnesota</t>
  </si>
  <si>
    <r>
      <t xml:space="preserve">Personnel (Wages and Benefits):    </t>
    </r>
    <r>
      <rPr>
        <sz val="11"/>
        <rFont val="Calibri"/>
        <family val="2"/>
        <scheme val="minor"/>
      </rPr>
      <t xml:space="preserve">                                                                                                                                                </t>
    </r>
    <r>
      <rPr>
        <b/>
        <sz val="11"/>
        <rFont val="Calibri"/>
        <family val="2"/>
        <scheme val="minor"/>
      </rPr>
      <t xml:space="preserve">                                                                                                                                      </t>
    </r>
  </si>
  <si>
    <t>Pharmaceuticals for wolf capture $1000/capture * 36 captures</t>
  </si>
  <si>
    <t xml:space="preserve">GPS-satellite collar data acquisition and service contract; 12 collars/yr for 3 years; $1000/yr/collar.  </t>
  </si>
  <si>
    <t xml:space="preserve">GPS-satellite wolf collars; $3000/collar for 36 collars to maintain 2 collars/pack for 3 years.  Includes replacements for lost/damaged collars.  </t>
  </si>
  <si>
    <r>
      <t xml:space="preserve">Non-State: </t>
    </r>
    <r>
      <rPr>
        <sz val="11"/>
        <rFont val="Calibri"/>
        <family val="2"/>
        <scheme val="minor"/>
      </rPr>
      <t>Donors to the Voyaguers Wolf Project have supported the purchase of boats, motors, and trailors; remote cameras, batteries, and mounting brackets; collars.</t>
    </r>
  </si>
  <si>
    <t xml:space="preserve">National Park Service has supported project management; supplemental wolf monitoring and kill sites visits; field supplies and equipment; boat and vehicle use; housing for personnel; pilot salary and flight costs for winter moose and wolf suveys and fall beaver surveys.  </t>
  </si>
  <si>
    <r>
      <t xml:space="preserve">State: </t>
    </r>
    <r>
      <rPr>
        <sz val="11"/>
        <rFont val="Calibri"/>
        <family val="2"/>
        <scheme val="minor"/>
      </rPr>
      <t>1 University of Minnesota Department of Fisheries, Wildlife and Conservation Biology graduate research assistant at 50% FTE for 2 years ($47,000 salary, $38,000 fringe and tuition)</t>
    </r>
  </si>
  <si>
    <t>Un-recovered indirect costs (54% MTDC)</t>
  </si>
  <si>
    <t>pending</t>
  </si>
  <si>
    <t>ENRTF awards - none</t>
  </si>
  <si>
    <r>
      <t xml:space="preserve">Project Length and Completion Date: </t>
    </r>
    <r>
      <rPr>
        <sz val="11"/>
        <rFont val="Calibri"/>
        <family val="2"/>
        <scheme val="minor"/>
      </rPr>
      <t xml:space="preserve"> 3 years and June 30, 2023</t>
    </r>
  </si>
  <si>
    <t>Today's Date:  04-01-2019</t>
  </si>
  <si>
    <r>
      <rPr>
        <sz val="11"/>
        <rFont val="Calibri"/>
        <family val="2"/>
        <scheme val="minor"/>
      </rPr>
      <t>1 University of Minnesota Department of Fisheries, Wildlife and Conservation Biology faculty
member (</t>
    </r>
    <r>
      <rPr>
        <b/>
        <sz val="11"/>
        <rFont val="Calibri"/>
        <family val="2"/>
        <scheme val="minor"/>
      </rPr>
      <t>Joseph Bump</t>
    </r>
    <r>
      <rPr>
        <sz val="11"/>
        <rFont val="Calibri"/>
        <family val="2"/>
        <scheme val="minor"/>
      </rPr>
      <t xml:space="preserve">) at 8.3% FTE for 3 years $45,560 ($33,500 salary, $12,060 fringe).                                                         Bump is responsible for overal project management, organizing all personnel across activities, as well as directly supervising and mentoring project post‐doctoral researcher and graduate research assistant.                                                          </t>
    </r>
    <r>
      <rPr>
        <b/>
        <sz val="11"/>
        <rFont val="Calibri"/>
        <family val="2"/>
        <scheme val="minor"/>
      </rPr>
      <t xml:space="preserve">                                                                                                                                      </t>
    </r>
  </si>
  <si>
    <t>2 Temporary Wildlife Technicians (TBD) at 50% FTE for 3 years to assist with all aspects of field work $64,920 ($60,000 salary, $4,920 fringe).                                                                                                                                                                           Experienced field technicians are required to complete field work safely and efficiently, e.g. most field activties require at least two individuals.</t>
  </si>
  <si>
    <r>
      <rPr>
        <sz val="11"/>
        <rFont val="Calibri"/>
        <family val="2"/>
        <scheme val="minor"/>
      </rPr>
      <t>1 University of Minnesota Department of Fisheries, Wildlife and Conservation Biology postdoctoral associate (</t>
    </r>
    <r>
      <rPr>
        <b/>
        <sz val="11"/>
        <rFont val="Calibri"/>
        <family val="2"/>
        <scheme val="minor"/>
      </rPr>
      <t>Thomas Gable</t>
    </r>
    <r>
      <rPr>
        <sz val="11"/>
        <rFont val="Calibri"/>
        <family val="2"/>
        <scheme val="minor"/>
      </rPr>
      <t xml:space="preserve">) at 100% FTE for 3 years $223,740 ($180,000 salary, $43,740 fringe).                                                                                                                                                                                                 A full-time postdoctoral associate is necessary for leading field work, data management, and analyses required to achieve project Activities.  Thomas Gable has been critical to the success of the Voyageurs Wolf Project to date and is committed to continuing with the project under the advising of Bump.        </t>
    </r>
    <r>
      <rPr>
        <b/>
        <sz val="11"/>
        <rFont val="Calibri"/>
        <family val="2"/>
        <scheme val="minor"/>
      </rPr>
      <t xml:space="preserve">                                                                                                                                      </t>
    </r>
  </si>
  <si>
    <t>Summer, vehicle rental, purchase,  or mileage (whichever is most eonomical) for 3 years of fieldwork requiring 45,000 miles of travel for capturing and monitoring study animals @ $0.58 per mile = $26,100).</t>
  </si>
  <si>
    <t>1 Utility snowmobile and trailer</t>
  </si>
  <si>
    <t>Misc field supplies for navigation, trapping, scat collection, stable isotopes, kill site visitation (GPS units, sample bags, gloves, field notebooks)  $3000 per year</t>
  </si>
  <si>
    <t>Publication page chargers for peer-reviewed journal articles ~3 per year @ $1000/article for 3 years</t>
  </si>
  <si>
    <t>Flight time for annual beaver census ($100/hr) 50 hours/yr for 3 years.  Rate for NPS-owned aircraft per Federal govt. guidelines.</t>
  </si>
  <si>
    <t>1 Digital Nikon SLR Camera and AFS NIKKOR long-range lens</t>
  </si>
  <si>
    <t>Travel expenses in Minnesota - in accordance with UMN travel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</si>
</sst>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0"/>
      <name val="Calibri"/>
      <family val="2"/>
      <scheme val="minor"/>
    </font>
    <font>
      <sz val="11"/>
      <color rgb="FF212529"/>
      <name val="Calibri (Body)"/>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67">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Fill="1" applyAlignment="1">
      <alignment vertical="top"/>
    </xf>
    <xf numFmtId="165" fontId="2" fillId="0" borderId="3" xfId="1" applyNumberFormat="1" applyFont="1" applyBorder="1"/>
    <xf numFmtId="165" fontId="2" fillId="0" borderId="3" xfId="1" applyNumberFormat="1" applyFont="1" applyBorder="1" applyAlignment="1">
      <alignment horizontal="right" vertical="top" wrapText="1"/>
    </xf>
    <xf numFmtId="0" fontId="3" fillId="0" borderId="3" xfId="0" applyFont="1" applyBorder="1" applyAlignment="1">
      <alignment wrapText="1"/>
    </xf>
    <xf numFmtId="0" fontId="2" fillId="0" borderId="3" xfId="0" applyFont="1" applyBorder="1" applyAlignment="1">
      <alignment vertical="top" wrapText="1"/>
    </xf>
    <xf numFmtId="0" fontId="2" fillId="0" borderId="3" xfId="0" applyFont="1" applyBorder="1"/>
    <xf numFmtId="0" fontId="4" fillId="0" borderId="10" xfId="0" applyFont="1" applyFill="1" applyBorder="1" applyAlignment="1">
      <alignment vertical="top" wrapText="1"/>
    </xf>
    <xf numFmtId="164" fontId="2" fillId="0" borderId="3" xfId="0" applyNumberFormat="1" applyFont="1" applyFill="1" applyBorder="1" applyAlignment="1">
      <alignment horizontal="right" vertical="top"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2" fillId="0" borderId="0" xfId="0" applyFont="1" applyAlignment="1">
      <alignment wrapText="1"/>
    </xf>
    <xf numFmtId="0" fontId="2" fillId="0" borderId="14" xfId="0" applyFont="1" applyBorder="1" applyAlignment="1">
      <alignment wrapText="1"/>
    </xf>
    <xf numFmtId="0" fontId="7" fillId="0" borderId="0" xfId="0" applyFont="1" applyAlignment="1">
      <alignment wrapText="1"/>
    </xf>
    <xf numFmtId="165" fontId="2" fillId="0" borderId="3" xfId="1" applyNumberFormat="1" applyFont="1" applyBorder="1" applyAlignment="1">
      <alignment horizontal="right" vertical="center" wrapText="1"/>
    </xf>
    <xf numFmtId="165" fontId="2" fillId="0" borderId="3" xfId="1" applyNumberFormat="1" applyFont="1" applyBorder="1" applyAlignment="1">
      <alignment vertical="top"/>
    </xf>
    <xf numFmtId="0" fontId="2" fillId="0" borderId="3" xfId="0" applyFont="1" applyBorder="1" applyAlignment="1">
      <alignment vertical="center"/>
    </xf>
    <xf numFmtId="0" fontId="8" fillId="0" borderId="14" xfId="0" applyFont="1" applyBorder="1" applyAlignment="1">
      <alignment wrapText="1"/>
    </xf>
    <xf numFmtId="0" fontId="2" fillId="0" borderId="12" xfId="0" applyFont="1" applyFill="1" applyBorder="1" applyAlignment="1">
      <alignment vertical="top" wrapText="1"/>
    </xf>
    <xf numFmtId="0" fontId="3" fillId="3" borderId="0" xfId="0" applyFont="1" applyFill="1" applyBorder="1" applyAlignment="1">
      <alignment vertical="top" wrapText="1"/>
    </xf>
    <xf numFmtId="0" fontId="2" fillId="3" borderId="0" xfId="0" applyFont="1" applyFill="1" applyBorder="1" applyAlignment="1">
      <alignment vertical="top" wrapText="1"/>
    </xf>
    <xf numFmtId="0" fontId="2" fillId="3" borderId="0" xfId="0" applyFont="1" applyFill="1" applyAlignment="1">
      <alignment vertical="top" wrapText="1"/>
    </xf>
    <xf numFmtId="0" fontId="3" fillId="0" borderId="0" xfId="0" applyFont="1" applyFill="1" applyAlignment="1">
      <alignment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3" fillId="0" borderId="0" xfId="0" applyFont="1" applyFill="1" applyBorder="1" applyAlignment="1">
      <alignment vertical="top"/>
    </xf>
    <xf numFmtId="0" fontId="2" fillId="0" borderId="0" xfId="0" applyFont="1" applyFill="1" applyBorder="1" applyAlignment="1">
      <alignment vertical="top"/>
    </xf>
    <xf numFmtId="0" fontId="2" fillId="0" borderId="0" xfId="0" applyFont="1" applyFill="1" applyAlignment="1">
      <alignment vertical="top"/>
    </xf>
    <xf numFmtId="0" fontId="3" fillId="0" borderId="0" xfId="0" applyFont="1" applyFill="1" applyBorder="1" applyAlignment="1">
      <alignment vertical="top" wrapText="1"/>
    </xf>
    <xf numFmtId="0" fontId="6" fillId="0" borderId="0" xfId="0" applyFont="1" applyFill="1" applyAlignment="1">
      <alignment vertical="top"/>
    </xf>
    <xf numFmtId="0" fontId="3" fillId="0" borderId="16" xfId="0" applyFont="1" applyFill="1" applyBorder="1" applyAlignment="1">
      <alignment wrapText="1"/>
    </xf>
    <xf numFmtId="0" fontId="3" fillId="0" borderId="1" xfId="0" applyFont="1" applyFill="1" applyBorder="1" applyAlignment="1">
      <alignment wrapText="1"/>
    </xf>
    <xf numFmtId="0" fontId="3" fillId="0" borderId="2" xfId="0" applyFont="1" applyFill="1" applyBorder="1" applyAlignment="1">
      <alignment horizontal="center" wrapText="1"/>
    </xf>
    <xf numFmtId="0" fontId="3" fillId="0" borderId="11" xfId="0" applyFont="1" applyFill="1" applyBorder="1" applyAlignment="1">
      <alignment horizont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164" fontId="2" fillId="0" borderId="3" xfId="0" applyNumberFormat="1" applyFont="1" applyFill="1" applyBorder="1" applyAlignment="1">
      <alignment horizontal="center" vertical="top" wrapText="1"/>
    </xf>
    <xf numFmtId="0" fontId="2" fillId="0" borderId="14" xfId="0" applyFont="1" applyFill="1" applyBorder="1" applyAlignment="1">
      <alignment vertical="top" wrapText="1"/>
    </xf>
    <xf numFmtId="164" fontId="2" fillId="0" borderId="14" xfId="0" applyNumberFormat="1" applyFont="1" applyFill="1" applyBorder="1" applyAlignment="1">
      <alignment horizontal="right" vertical="top" wrapText="1"/>
    </xf>
    <xf numFmtId="0" fontId="2" fillId="0" borderId="15" xfId="0" applyFont="1" applyFill="1" applyBorder="1" applyAlignment="1">
      <alignment vertical="top" wrapText="1"/>
    </xf>
    <xf numFmtId="164" fontId="2" fillId="0" borderId="7" xfId="0" applyNumberFormat="1" applyFont="1" applyFill="1" applyBorder="1" applyAlignment="1">
      <alignment horizontal="right" vertical="top" wrapText="1"/>
    </xf>
    <xf numFmtId="164" fontId="2" fillId="0" borderId="2" xfId="0" applyNumberFormat="1" applyFont="1" applyFill="1" applyBorder="1" applyAlignment="1">
      <alignment horizontal="right" vertical="top" wrapText="1"/>
    </xf>
    <xf numFmtId="164" fontId="2" fillId="0" borderId="4" xfId="0" applyNumberFormat="1" applyFont="1" applyFill="1" applyBorder="1" applyAlignment="1">
      <alignment horizontal="right" vertical="top" wrapText="1"/>
    </xf>
    <xf numFmtId="44" fontId="3" fillId="0" borderId="0" xfId="1" applyFont="1" applyFill="1" applyAlignment="1">
      <alignment vertical="center"/>
    </xf>
    <xf numFmtId="0" fontId="3" fillId="0" borderId="8" xfId="0" applyFont="1" applyFill="1" applyBorder="1" applyAlignment="1">
      <alignment vertical="top" wrapText="1"/>
    </xf>
    <xf numFmtId="0" fontId="3" fillId="0" borderId="10" xfId="0" applyFont="1" applyFill="1" applyBorder="1" applyAlignment="1">
      <alignment vertical="top" wrapText="1"/>
    </xf>
    <xf numFmtId="0" fontId="3" fillId="0" borderId="12" xfId="0" applyFont="1" applyFill="1" applyBorder="1" applyAlignment="1">
      <alignment vertical="top" wrapText="1"/>
    </xf>
    <xf numFmtId="0" fontId="3" fillId="0" borderId="14" xfId="0" applyFont="1" applyFill="1" applyBorder="1" applyAlignment="1">
      <alignment vertical="top" wrapText="1"/>
    </xf>
    <xf numFmtId="0" fontId="2" fillId="0" borderId="12" xfId="0" applyFont="1" applyFill="1" applyBorder="1" applyAlignment="1">
      <alignment vertical="top" wrapText="1"/>
    </xf>
    <xf numFmtId="0" fontId="2" fillId="0" borderId="14" xfId="0" applyFont="1" applyFill="1" applyBorder="1" applyAlignment="1">
      <alignment vertical="top" wrapText="1"/>
    </xf>
    <xf numFmtId="0" fontId="2" fillId="0" borderId="17" xfId="0" applyFont="1" applyFill="1" applyBorder="1" applyAlignment="1">
      <alignment vertical="top" wrapText="1"/>
    </xf>
    <xf numFmtId="0" fontId="2" fillId="0" borderId="15"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2" fillId="0" borderId="16" xfId="0" applyFont="1" applyFill="1" applyBorder="1" applyAlignment="1">
      <alignment vertical="top" wrapText="1"/>
    </xf>
    <xf numFmtId="0" fontId="2" fillId="0" borderId="11"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3"/>
  <sheetViews>
    <sheetView tabSelected="1" view="pageBreakPreview" topLeftCell="A29" zoomScaleNormal="100" zoomScaleSheetLayoutView="100" zoomScalePageLayoutView="70" workbookViewId="0">
      <selection activeCell="A15" sqref="A15:B15"/>
    </sheetView>
  </sheetViews>
  <sheetFormatPr defaultColWidth="7.85546875" defaultRowHeight="15"/>
  <cols>
    <col min="1" max="1" width="68.42578125" style="1" customWidth="1"/>
    <col min="2" max="2" width="14.85546875" style="7" customWidth="1"/>
    <col min="3" max="3" width="14.42578125" style="8" customWidth="1"/>
    <col min="4" max="9" width="13.140625" style="1" customWidth="1"/>
    <col min="10" max="10" width="11.140625" style="1" customWidth="1"/>
    <col min="11" max="11" width="11.28515625" style="1" customWidth="1"/>
    <col min="12" max="16384" width="7.85546875" style="1"/>
  </cols>
  <sheetData>
    <row r="1" spans="1:19">
      <c r="A1" s="31" t="s">
        <v>25</v>
      </c>
      <c r="B1" s="32"/>
      <c r="C1" s="32"/>
      <c r="D1" s="33"/>
      <c r="E1" s="33"/>
    </row>
    <row r="2" spans="1:19" s="4" customFormat="1">
      <c r="A2" s="34" t="s">
        <v>6</v>
      </c>
      <c r="B2" s="35"/>
      <c r="C2" s="35"/>
      <c r="D2" s="36"/>
      <c r="E2" s="36"/>
      <c r="F2" s="3"/>
      <c r="G2" s="3"/>
      <c r="H2" s="3"/>
      <c r="I2" s="3"/>
      <c r="J2" s="3"/>
      <c r="K2" s="3"/>
      <c r="L2" s="3"/>
      <c r="M2" s="3"/>
      <c r="N2" s="3"/>
      <c r="O2" s="3"/>
      <c r="P2" s="3"/>
      <c r="Q2" s="3"/>
      <c r="R2" s="3"/>
      <c r="S2" s="3"/>
    </row>
    <row r="3" spans="1:19" s="4" customFormat="1" ht="16.5" customHeight="1">
      <c r="A3" s="37" t="s">
        <v>22</v>
      </c>
      <c r="B3" s="35"/>
      <c r="C3" s="35"/>
      <c r="D3" s="36"/>
      <c r="E3" s="36"/>
      <c r="F3" s="3"/>
      <c r="G3" s="3"/>
      <c r="H3" s="3"/>
      <c r="I3" s="3"/>
      <c r="J3" s="3"/>
      <c r="K3" s="3"/>
      <c r="L3" s="3"/>
      <c r="M3" s="3"/>
      <c r="N3" s="3"/>
      <c r="O3" s="3"/>
      <c r="P3" s="3"/>
      <c r="Q3" s="3"/>
      <c r="R3" s="3"/>
      <c r="S3" s="3"/>
    </row>
    <row r="4" spans="1:19" s="5" customFormat="1" ht="16.350000000000001" customHeight="1">
      <c r="A4" s="9" t="s">
        <v>7</v>
      </c>
      <c r="B4" s="37"/>
      <c r="C4" s="37"/>
      <c r="D4" s="33"/>
      <c r="E4" s="33"/>
      <c r="F4" s="1"/>
      <c r="G4" s="1"/>
      <c r="H4" s="1"/>
      <c r="I4" s="1"/>
      <c r="J4" s="1"/>
      <c r="K4" s="1"/>
      <c r="L4" s="1"/>
      <c r="M4" s="1"/>
      <c r="N4" s="1"/>
      <c r="O4" s="1"/>
      <c r="P4" s="1"/>
      <c r="Q4" s="1"/>
      <c r="R4" s="1"/>
      <c r="S4" s="1"/>
    </row>
    <row r="5" spans="1:19" s="4" customFormat="1" ht="16.350000000000001" customHeight="1">
      <c r="A5" s="9" t="s">
        <v>26</v>
      </c>
      <c r="B5" s="34"/>
      <c r="C5" s="34"/>
      <c r="D5" s="9"/>
      <c r="E5" s="9"/>
    </row>
    <row r="6" spans="1:19" s="4" customFormat="1" ht="16.350000000000001" customHeight="1">
      <c r="A6" s="9" t="s">
        <v>27</v>
      </c>
      <c r="B6" s="34"/>
      <c r="C6" s="34"/>
      <c r="D6" s="9"/>
      <c r="E6" s="9"/>
    </row>
    <row r="7" spans="1:19" s="4" customFormat="1" ht="16.350000000000001" customHeight="1">
      <c r="A7" s="9" t="s">
        <v>28</v>
      </c>
      <c r="B7" s="34"/>
      <c r="C7" s="34"/>
      <c r="D7" s="9"/>
      <c r="E7" s="9"/>
    </row>
    <row r="8" spans="1:19" s="4" customFormat="1" ht="16.350000000000001" customHeight="1">
      <c r="A8" s="52">
        <v>608320</v>
      </c>
      <c r="B8" s="34"/>
      <c r="C8" s="34"/>
      <c r="D8" s="9"/>
      <c r="E8" s="9"/>
    </row>
    <row r="9" spans="1:19" s="3" customFormat="1" ht="16.350000000000001" customHeight="1">
      <c r="A9" s="9" t="s">
        <v>39</v>
      </c>
      <c r="B9" s="34"/>
      <c r="C9" s="34"/>
      <c r="D9" s="9"/>
      <c r="E9" s="9"/>
      <c r="F9" s="4"/>
      <c r="G9" s="4"/>
      <c r="H9" s="4"/>
      <c r="I9" s="4"/>
      <c r="J9" s="4"/>
      <c r="K9" s="4"/>
    </row>
    <row r="10" spans="1:19" s="4" customFormat="1" ht="16.350000000000001" customHeight="1">
      <c r="A10" s="9" t="s">
        <v>40</v>
      </c>
      <c r="B10" s="34"/>
      <c r="C10" s="34"/>
      <c r="D10" s="38"/>
      <c r="E10" s="38"/>
    </row>
    <row r="11" spans="1:19" ht="33.6" customHeight="1" thickBot="1">
      <c r="A11" s="39" t="s">
        <v>3</v>
      </c>
      <c r="B11" s="40"/>
      <c r="C11" s="41" t="s">
        <v>8</v>
      </c>
      <c r="D11" s="42" t="s">
        <v>2</v>
      </c>
      <c r="E11" s="41" t="s">
        <v>9</v>
      </c>
      <c r="F11" s="5"/>
      <c r="G11" s="5"/>
      <c r="H11" s="5"/>
      <c r="I11" s="5"/>
      <c r="J11" s="5"/>
      <c r="K11" s="5"/>
      <c r="L11" s="5"/>
    </row>
    <row r="12" spans="1:19" ht="15.75" thickTop="1">
      <c r="A12" s="53" t="s">
        <v>1</v>
      </c>
      <c r="B12" s="54"/>
      <c r="C12" s="43"/>
      <c r="D12" s="44"/>
      <c r="E12" s="15"/>
      <c r="F12" s="5"/>
      <c r="G12" s="5"/>
      <c r="H12" s="5"/>
      <c r="I12" s="5"/>
      <c r="J12" s="5"/>
      <c r="K12" s="5"/>
      <c r="L12" s="5"/>
    </row>
    <row r="13" spans="1:19" ht="18" customHeight="1">
      <c r="A13" s="55" t="s">
        <v>29</v>
      </c>
      <c r="B13" s="56"/>
      <c r="C13" s="16">
        <v>334220</v>
      </c>
      <c r="D13" s="16">
        <v>0</v>
      </c>
      <c r="E13" s="16">
        <f>C13-D13</f>
        <v>334220</v>
      </c>
      <c r="F13" s="6"/>
      <c r="G13" s="6"/>
      <c r="H13" s="6"/>
      <c r="I13" s="6"/>
      <c r="J13" s="6"/>
      <c r="K13" s="6"/>
      <c r="L13" s="6"/>
      <c r="M13" s="2"/>
    </row>
    <row r="14" spans="1:19" ht="114.75" customHeight="1">
      <c r="A14" s="55" t="s">
        <v>43</v>
      </c>
      <c r="B14" s="56"/>
      <c r="C14" s="45">
        <v>0</v>
      </c>
      <c r="D14" s="16">
        <v>0</v>
      </c>
      <c r="E14" s="16">
        <f>C14-D14</f>
        <v>0</v>
      </c>
      <c r="F14" s="6"/>
      <c r="G14" s="6"/>
      <c r="H14" s="6"/>
      <c r="I14" s="6"/>
      <c r="J14" s="6"/>
      <c r="K14" s="6"/>
      <c r="L14" s="6"/>
      <c r="M14" s="2"/>
    </row>
    <row r="15" spans="1:19" ht="84" customHeight="1">
      <c r="A15" s="55" t="s">
        <v>41</v>
      </c>
      <c r="B15" s="56"/>
      <c r="C15" s="45">
        <v>0</v>
      </c>
      <c r="D15" s="16">
        <v>0</v>
      </c>
      <c r="E15" s="16">
        <f>C15-D15</f>
        <v>0</v>
      </c>
      <c r="F15" s="6"/>
      <c r="G15" s="6"/>
      <c r="H15" s="6"/>
      <c r="I15" s="6"/>
      <c r="J15" s="6"/>
      <c r="K15" s="6"/>
      <c r="L15" s="6"/>
      <c r="M15" s="2"/>
    </row>
    <row r="16" spans="1:19" ht="72" customHeight="1">
      <c r="A16" s="57" t="s">
        <v>42</v>
      </c>
      <c r="B16" s="56"/>
      <c r="C16" s="45">
        <v>0</v>
      </c>
      <c r="D16" s="16">
        <v>0</v>
      </c>
      <c r="E16" s="16">
        <f>C16-D16</f>
        <v>0</v>
      </c>
      <c r="F16" s="6"/>
      <c r="G16" s="6"/>
      <c r="H16" s="6"/>
      <c r="I16" s="6"/>
      <c r="J16" s="6"/>
      <c r="K16" s="6"/>
      <c r="L16" s="6"/>
      <c r="M16" s="2"/>
    </row>
    <row r="17" spans="1:13" ht="20.100000000000001" customHeight="1">
      <c r="A17" s="55" t="s">
        <v>4</v>
      </c>
      <c r="B17" s="56"/>
      <c r="C17" s="16"/>
      <c r="D17" s="16"/>
      <c r="E17" s="16"/>
      <c r="F17" s="6"/>
      <c r="G17" s="6"/>
      <c r="H17" s="6"/>
      <c r="I17" s="6"/>
      <c r="J17" s="6"/>
      <c r="K17" s="6"/>
      <c r="L17" s="6"/>
      <c r="M17" s="2"/>
    </row>
    <row r="18" spans="1:13" ht="33" customHeight="1">
      <c r="A18" s="57" t="s">
        <v>31</v>
      </c>
      <c r="B18" s="58"/>
      <c r="C18" s="16">
        <v>36000</v>
      </c>
      <c r="D18" s="16">
        <v>0</v>
      </c>
      <c r="E18" s="16">
        <f t="shared" ref="E18" si="0">C18-D18</f>
        <v>36000</v>
      </c>
      <c r="F18" s="6"/>
      <c r="G18" s="6"/>
      <c r="H18" s="6"/>
      <c r="I18" s="6"/>
      <c r="J18" s="6"/>
      <c r="K18" s="6"/>
      <c r="L18" s="6"/>
      <c r="M18" s="2"/>
    </row>
    <row r="19" spans="1:13" ht="15" customHeight="1">
      <c r="A19" s="55" t="s">
        <v>5</v>
      </c>
      <c r="B19" s="56"/>
      <c r="C19" s="16"/>
      <c r="D19" s="16"/>
      <c r="E19" s="16"/>
      <c r="F19" s="6"/>
      <c r="G19" s="6"/>
      <c r="H19" s="6"/>
      <c r="I19" s="6"/>
      <c r="J19" s="6"/>
      <c r="K19" s="6"/>
      <c r="L19" s="6"/>
      <c r="M19" s="2"/>
    </row>
    <row r="20" spans="1:13" ht="33" customHeight="1">
      <c r="A20" s="57" t="s">
        <v>32</v>
      </c>
      <c r="B20" s="59"/>
      <c r="C20" s="16">
        <v>108000</v>
      </c>
      <c r="D20" s="16">
        <v>0</v>
      </c>
      <c r="E20" s="16">
        <f t="shared" ref="E20" si="1">C20-D20</f>
        <v>108000</v>
      </c>
      <c r="F20" s="6"/>
      <c r="G20" s="6"/>
      <c r="H20" s="6"/>
      <c r="I20" s="6"/>
      <c r="J20" s="6"/>
      <c r="K20" s="6"/>
      <c r="L20" s="6"/>
      <c r="M20" s="2"/>
    </row>
    <row r="21" spans="1:13" ht="15" customHeight="1">
      <c r="A21" s="27" t="s">
        <v>30</v>
      </c>
      <c r="B21" s="46"/>
      <c r="C21" s="47">
        <v>36000</v>
      </c>
      <c r="D21" s="16">
        <v>0</v>
      </c>
      <c r="E21" s="16">
        <f t="shared" ref="E21" si="2">C21-D21</f>
        <v>36000</v>
      </c>
      <c r="F21" s="6"/>
      <c r="G21" s="6"/>
      <c r="H21" s="6"/>
      <c r="I21" s="6"/>
      <c r="J21" s="6"/>
      <c r="K21" s="6"/>
      <c r="L21" s="6"/>
      <c r="M21" s="2"/>
    </row>
    <row r="22" spans="1:13" s="30" customFormat="1" ht="33" customHeight="1">
      <c r="A22" s="57" t="s">
        <v>46</v>
      </c>
      <c r="B22" s="60"/>
      <c r="C22" s="16">
        <v>9000</v>
      </c>
      <c r="D22" s="16">
        <v>0</v>
      </c>
      <c r="E22" s="16">
        <f t="shared" ref="E22" si="3">C22-D22</f>
        <v>9000</v>
      </c>
      <c r="F22" s="28"/>
      <c r="G22" s="28"/>
      <c r="H22" s="28"/>
      <c r="I22" s="28"/>
      <c r="J22" s="28"/>
      <c r="K22" s="28"/>
      <c r="L22" s="28"/>
      <c r="M22" s="29"/>
    </row>
    <row r="23" spans="1:13">
      <c r="A23" s="55" t="s">
        <v>10</v>
      </c>
      <c r="B23" s="56"/>
      <c r="C23" s="16"/>
      <c r="D23" s="16"/>
      <c r="E23" s="16"/>
      <c r="F23" s="6"/>
      <c r="G23" s="6"/>
      <c r="H23" s="6"/>
      <c r="I23" s="6"/>
      <c r="J23" s="6"/>
      <c r="K23" s="6"/>
      <c r="L23" s="6"/>
      <c r="M23" s="2"/>
    </row>
    <row r="24" spans="1:13" s="30" customFormat="1" ht="15.95" customHeight="1">
      <c r="A24" s="27" t="s">
        <v>45</v>
      </c>
      <c r="B24" s="46"/>
      <c r="C24" s="47">
        <v>15000</v>
      </c>
      <c r="D24" s="16">
        <v>0</v>
      </c>
      <c r="E24" s="16">
        <f t="shared" ref="E24" si="4">C24-D24</f>
        <v>15000</v>
      </c>
      <c r="F24" s="28"/>
      <c r="G24" s="28"/>
      <c r="H24" s="28"/>
      <c r="I24" s="28"/>
      <c r="J24" s="28"/>
      <c r="K24" s="28"/>
      <c r="L24" s="28"/>
      <c r="M24" s="29"/>
    </row>
    <row r="25" spans="1:13" s="30" customFormat="1" ht="18" customHeight="1">
      <c r="A25" s="27" t="s">
        <v>49</v>
      </c>
      <c r="B25" s="48"/>
      <c r="C25" s="47">
        <v>20000</v>
      </c>
      <c r="D25" s="16"/>
      <c r="E25" s="16">
        <v>20000</v>
      </c>
      <c r="F25" s="28"/>
      <c r="G25" s="28"/>
      <c r="H25" s="28"/>
      <c r="I25" s="28"/>
      <c r="J25" s="28"/>
      <c r="K25" s="28"/>
      <c r="L25" s="28"/>
      <c r="M25" s="29"/>
    </row>
    <row r="26" spans="1:13">
      <c r="A26" s="55"/>
      <c r="B26" s="56"/>
      <c r="C26" s="16">
        <v>0</v>
      </c>
      <c r="D26" s="16">
        <v>0</v>
      </c>
      <c r="E26" s="16">
        <f t="shared" ref="E26" si="5">C26-D26</f>
        <v>0</v>
      </c>
      <c r="F26" s="6"/>
      <c r="G26" s="6"/>
      <c r="H26" s="6"/>
      <c r="I26" s="6"/>
      <c r="J26" s="6"/>
      <c r="K26" s="6"/>
      <c r="L26" s="6"/>
      <c r="M26" s="2"/>
    </row>
    <row r="27" spans="1:13">
      <c r="A27" s="55" t="s">
        <v>11</v>
      </c>
      <c r="B27" s="56"/>
      <c r="C27" s="16"/>
      <c r="D27" s="16"/>
      <c r="E27" s="16"/>
    </row>
    <row r="28" spans="1:13" ht="14.25" customHeight="1">
      <c r="A28" s="61"/>
      <c r="B28" s="62"/>
      <c r="C28" s="16">
        <v>0</v>
      </c>
      <c r="D28" s="16">
        <v>0</v>
      </c>
      <c r="E28" s="16">
        <f t="shared" ref="E28" si="6">C28-D28</f>
        <v>0</v>
      </c>
    </row>
    <row r="29" spans="1:13">
      <c r="A29" s="55" t="s">
        <v>12</v>
      </c>
      <c r="B29" s="56"/>
      <c r="C29" s="16"/>
      <c r="D29" s="16"/>
      <c r="E29" s="16"/>
    </row>
    <row r="30" spans="1:13">
      <c r="A30" s="57"/>
      <c r="B30" s="58"/>
      <c r="C30" s="16">
        <v>0</v>
      </c>
      <c r="D30" s="16">
        <v>0</v>
      </c>
      <c r="E30" s="16">
        <f t="shared" ref="E30" si="7">C30-D30</f>
        <v>0</v>
      </c>
    </row>
    <row r="31" spans="1:13">
      <c r="A31" s="55" t="s">
        <v>13</v>
      </c>
      <c r="B31" s="56"/>
      <c r="C31" s="16"/>
      <c r="D31" s="16"/>
      <c r="E31" s="16"/>
    </row>
    <row r="32" spans="1:13">
      <c r="A32" s="61"/>
      <c r="B32" s="62"/>
      <c r="C32" s="16">
        <v>0</v>
      </c>
      <c r="D32" s="16">
        <v>0</v>
      </c>
      <c r="E32" s="16">
        <f t="shared" ref="E32" si="8">C32-D32</f>
        <v>0</v>
      </c>
    </row>
    <row r="33" spans="1:13">
      <c r="A33" s="55" t="s">
        <v>14</v>
      </c>
      <c r="B33" s="56"/>
      <c r="C33" s="16"/>
      <c r="D33" s="16"/>
      <c r="E33" s="16"/>
    </row>
    <row r="34" spans="1:13" s="30" customFormat="1" ht="28.5" customHeight="1">
      <c r="A34" s="57" t="s">
        <v>47</v>
      </c>
      <c r="B34" s="62"/>
      <c r="C34" s="16">
        <v>9000</v>
      </c>
      <c r="D34" s="16">
        <v>0</v>
      </c>
      <c r="E34" s="16">
        <f t="shared" ref="E34" si="9">C34-D34</f>
        <v>9000</v>
      </c>
    </row>
    <row r="35" spans="1:13">
      <c r="A35" s="55" t="s">
        <v>50</v>
      </c>
      <c r="B35" s="56"/>
      <c r="C35" s="16"/>
      <c r="D35" s="16"/>
      <c r="E35" s="16"/>
      <c r="F35" s="5"/>
      <c r="G35" s="5"/>
      <c r="H35" s="5"/>
      <c r="I35" s="5"/>
      <c r="J35" s="5"/>
      <c r="K35" s="5"/>
      <c r="L35" s="5"/>
      <c r="M35" s="5"/>
    </row>
    <row r="36" spans="1:13" ht="49.5" customHeight="1">
      <c r="A36" s="57" t="s">
        <v>44</v>
      </c>
      <c r="B36" s="56"/>
      <c r="C36" s="49">
        <v>26100</v>
      </c>
      <c r="D36" s="16">
        <v>0</v>
      </c>
      <c r="E36" s="16">
        <f t="shared" ref="E36" si="10">C36-D36</f>
        <v>26100</v>
      </c>
    </row>
    <row r="37" spans="1:13">
      <c r="A37" s="55" t="s">
        <v>15</v>
      </c>
      <c r="B37" s="56"/>
      <c r="C37" s="49"/>
      <c r="D37" s="16"/>
      <c r="E37" s="16"/>
    </row>
    <row r="38" spans="1:13" s="29" customFormat="1" ht="32.1" customHeight="1" thickBot="1">
      <c r="A38" s="63" t="s">
        <v>48</v>
      </c>
      <c r="B38" s="64"/>
      <c r="C38" s="50">
        <v>15000</v>
      </c>
      <c r="D38" s="50">
        <v>0</v>
      </c>
      <c r="E38" s="50">
        <f t="shared" ref="E38" si="11">C38-D38</f>
        <v>15000</v>
      </c>
    </row>
    <row r="39" spans="1:13" s="2" customFormat="1" ht="15.75" thickTop="1">
      <c r="A39" s="65" t="s">
        <v>0</v>
      </c>
      <c r="B39" s="66"/>
      <c r="C39" s="51">
        <f>SUM(C13:C38)</f>
        <v>608320</v>
      </c>
      <c r="D39" s="51">
        <f>SUM(D13:D38)</f>
        <v>0</v>
      </c>
      <c r="E39" s="51">
        <f>SUM(E13:E38)</f>
        <v>608320</v>
      </c>
    </row>
    <row r="40" spans="1:13" s="2" customFormat="1">
      <c r="B40" s="13"/>
      <c r="C40" s="13"/>
      <c r="D40" s="13"/>
      <c r="E40" s="13"/>
    </row>
    <row r="41" spans="1:13" s="2" customFormat="1" ht="30">
      <c r="A41" s="17" t="s">
        <v>23</v>
      </c>
      <c r="B41" s="18" t="s">
        <v>16</v>
      </c>
      <c r="C41" s="18" t="s">
        <v>18</v>
      </c>
      <c r="D41" s="18" t="s">
        <v>19</v>
      </c>
      <c r="E41" s="18" t="s">
        <v>20</v>
      </c>
    </row>
    <row r="42" spans="1:13" s="2" customFormat="1" ht="45">
      <c r="A42" s="12" t="s">
        <v>33</v>
      </c>
      <c r="B42" s="24" t="s">
        <v>37</v>
      </c>
      <c r="C42" s="11">
        <v>48500</v>
      </c>
      <c r="D42" s="11">
        <v>18500</v>
      </c>
      <c r="E42" s="11">
        <f>C42-D42</f>
        <v>30000</v>
      </c>
    </row>
    <row r="43" spans="1:13" s="2" customFormat="1" ht="45.95" customHeight="1">
      <c r="A43" s="12" t="s">
        <v>35</v>
      </c>
      <c r="B43" s="24" t="s">
        <v>37</v>
      </c>
      <c r="C43" s="11">
        <v>85000</v>
      </c>
      <c r="D43" s="11">
        <v>0</v>
      </c>
      <c r="E43" s="11">
        <f t="shared" ref="E43" si="12">C43-D43</f>
        <v>85000</v>
      </c>
    </row>
    <row r="44" spans="1:13" s="2" customFormat="1">
      <c r="A44" s="12" t="s">
        <v>21</v>
      </c>
      <c r="B44" s="10"/>
      <c r="C44" s="11"/>
      <c r="D44" s="11"/>
      <c r="E44" s="11"/>
    </row>
    <row r="45" spans="1:13" s="2" customFormat="1" ht="15.95" customHeight="1">
      <c r="A45" s="21" t="s">
        <v>36</v>
      </c>
      <c r="B45" s="14" t="s">
        <v>37</v>
      </c>
      <c r="C45" s="11">
        <v>292852</v>
      </c>
      <c r="D45" s="11">
        <v>0</v>
      </c>
      <c r="E45" s="11">
        <v>292852</v>
      </c>
    </row>
    <row r="46" spans="1:13" s="2" customFormat="1" ht="57" customHeight="1">
      <c r="A46" s="20" t="s">
        <v>34</v>
      </c>
      <c r="B46" s="25" t="s">
        <v>37</v>
      </c>
      <c r="C46" s="23">
        <v>176000</v>
      </c>
      <c r="D46" s="23">
        <v>176000</v>
      </c>
      <c r="E46" s="23">
        <v>0</v>
      </c>
    </row>
    <row r="47" spans="1:13" s="2" customFormat="1" ht="45">
      <c r="A47" s="19" t="s">
        <v>24</v>
      </c>
      <c r="B47" s="18" t="s">
        <v>17</v>
      </c>
      <c r="C47" s="18" t="s">
        <v>8</v>
      </c>
      <c r="D47" s="18" t="s">
        <v>19</v>
      </c>
      <c r="E47" s="18" t="s">
        <v>20</v>
      </c>
    </row>
    <row r="48" spans="1:13" s="2" customFormat="1">
      <c r="A48" s="26" t="s">
        <v>38</v>
      </c>
      <c r="B48" s="11">
        <v>0</v>
      </c>
      <c r="C48" s="11">
        <v>0</v>
      </c>
      <c r="D48" s="11">
        <v>0</v>
      </c>
      <c r="E48" s="11">
        <f t="shared" ref="E48" si="13">C48-D48</f>
        <v>0</v>
      </c>
    </row>
    <row r="49" spans="1:5" s="2" customFormat="1">
      <c r="A49" s="22"/>
      <c r="B49" s="11">
        <v>0</v>
      </c>
      <c r="C49" s="11">
        <v>0</v>
      </c>
      <c r="D49" s="11">
        <v>0</v>
      </c>
      <c r="E49" s="23">
        <f t="shared" ref="E49" si="14">C49-D49</f>
        <v>0</v>
      </c>
    </row>
    <row r="50" spans="1:5" s="2" customFormat="1"/>
    <row r="51" spans="1:5" s="2" customFormat="1"/>
    <row r="52" spans="1:5" s="2" customFormat="1"/>
    <row r="53" spans="1:5" s="2" customFormat="1"/>
    <row r="54" spans="1:5" s="2" customFormat="1"/>
    <row r="55" spans="1:5" s="2" customFormat="1"/>
    <row r="56" spans="1:5" s="2" customFormat="1"/>
    <row r="57" spans="1:5" s="2" customFormat="1"/>
    <row r="58" spans="1:5" s="2" customFormat="1"/>
    <row r="59" spans="1:5" s="2" customFormat="1"/>
    <row r="60" spans="1:5" s="2" customFormat="1"/>
    <row r="61" spans="1:5" s="2" customFormat="1"/>
    <row r="62" spans="1:5" s="2" customFormat="1"/>
    <row r="63" spans="1:5" s="2" customFormat="1"/>
    <row r="64" spans="1:5"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sheetData>
  <mergeCells count="25">
    <mergeCell ref="A39:B39"/>
    <mergeCell ref="A33:B33"/>
    <mergeCell ref="A34:B34"/>
    <mergeCell ref="A35:B35"/>
    <mergeCell ref="A36:B36"/>
    <mergeCell ref="A31:B31"/>
    <mergeCell ref="A32:B32"/>
    <mergeCell ref="A27:B27"/>
    <mergeCell ref="A37:B37"/>
    <mergeCell ref="A38:B38"/>
    <mergeCell ref="A12:B12"/>
    <mergeCell ref="A13:B13"/>
    <mergeCell ref="A30:B30"/>
    <mergeCell ref="A23:B23"/>
    <mergeCell ref="A26:B26"/>
    <mergeCell ref="A14:B14"/>
    <mergeCell ref="A16:B16"/>
    <mergeCell ref="A15:B15"/>
    <mergeCell ref="A17:B17"/>
    <mergeCell ref="A18:B18"/>
    <mergeCell ref="A19:B19"/>
    <mergeCell ref="A20:B20"/>
    <mergeCell ref="A22:B22"/>
    <mergeCell ref="A28:B28"/>
    <mergeCell ref="A29:B29"/>
  </mergeCells>
  <phoneticPr fontId="1" type="noConversion"/>
  <pageMargins left="0.5" right="0.5" top="0.5" bottom="0.5" header="0.25" footer="0"/>
  <pageSetup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2019-04-11T20:55:34Z</cp:lastPrinted>
  <dcterms:created xsi:type="dcterms:W3CDTF">2001-02-08T10:40:59Z</dcterms:created>
  <dcterms:modified xsi:type="dcterms:W3CDTF">2019-05-07T20:21:45Z</dcterms:modified>
</cp:coreProperties>
</file>