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1660" windowHeight="11460"/>
  </bookViews>
  <sheets>
    <sheet name="Project Budget" sheetId="1" r:id="rId1"/>
  </sheets>
  <definedNames>
    <definedName name="_xlnm.Print_Area" localSheetId="0">'Project Budget'!$A$1:$E$42</definedName>
  </definedNames>
  <calcPr calcId="162913"/>
</workbook>
</file>

<file path=xl/calcChain.xml><?xml version="1.0" encoding="utf-8"?>
<calcChain xmlns="http://schemas.openxmlformats.org/spreadsheetml/2006/main">
  <c r="E42" i="1" l="1"/>
  <c r="E38" i="1"/>
  <c r="E37" i="1"/>
  <c r="E32" i="1" l="1"/>
  <c r="E36" i="1"/>
  <c r="D33" i="1" l="1"/>
  <c r="C33" i="1"/>
  <c r="E30" i="1"/>
  <c r="E28" i="1"/>
  <c r="E26" i="1"/>
  <c r="E24" i="1"/>
  <c r="E22" i="1"/>
  <c r="E20" i="1"/>
  <c r="E18" i="1"/>
  <c r="E16" i="1"/>
  <c r="E13" i="1"/>
  <c r="E33" i="1" l="1"/>
</calcChain>
</file>

<file path=xl/sharedStrings.xml><?xml version="1.0" encoding="utf-8"?>
<sst xmlns="http://schemas.openxmlformats.org/spreadsheetml/2006/main" count="53" uniqueCount="48">
  <si>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</si>
  <si>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</si>
  <si>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</si>
  <si>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</si>
  <si>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</si>
  <si>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</si>
  <si>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</si>
  <si>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</si>
  <si>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</si>
  <si>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</si>
  <si>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</si>
  <si>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</si>
  <si>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</si>
  <si>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</si>
  <si>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</si>
  <si>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</si>
  <si>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</si>
  <si>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</si>
  <si>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</si>
  <si>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</si>
  <si>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</si>
  <si>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</si>
  <si>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</si>
  <si>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M.L. 2020 Budget Spreadsheet</t>
  </si>
  <si>
    <t xml:space="preserve">SOURCE AND USE OF OTHER FUNDS CONTRIBUTED TO THE PROJECT
</t>
  </si>
  <si>
    <t xml:space="preserve">Other ENRTF APPROPRIATIONS AWARDED IN THE LAST SIX YEARS
</t>
  </si>
  <si>
    <t>Attachment A: Project Budget Spreadsheet</t>
  </si>
  <si>
    <t>Project Manager: Paul Putzier</t>
  </si>
  <si>
    <t>Organization: Minnesota Department of Natural Resources</t>
  </si>
  <si>
    <t xml:space="preserve">Contracts: Laboratory analysis of approximately 110 water samples per county (Approx. 880 total) for primary analysis. Lab budget for existing state contracts with MN Department of Agriculture ($35,500/county), University of MN ($7,000/county) and University of Waterloo ($16,500/county). </t>
  </si>
  <si>
    <t>Project Title:  County Groundwater Atlas</t>
  </si>
  <si>
    <t xml:space="preserve">Each Atlas Part B includes printing (off-set and digital) of approximatley 300 copies:
1) One 40-60 page bound report with up to 40 color figures, maps and tables
2) Three to four, full color map plates that are each approximatley 24-inches by 36-inches in size. Some Atlases require a second, figures only, bound report. 
Printing costs also includes preparing 1,000 post cards for each county and postage to mail to citizens to obtain permission for water well sampling. Total anticipated per county printing costs estimated to be $9,000. Printing costs for eight (8) county atlas estmated to be $72,000. </t>
  </si>
  <si>
    <t>Project Budget: $2,250,000.00</t>
  </si>
  <si>
    <t>pending 
(estimate)</t>
  </si>
  <si>
    <t>N/A</t>
  </si>
  <si>
    <t>*Direct and Necessary expenses include Department Support Services (Human Resources, IT Support, Safety, Financial Support, Communications Support, and Planning Support).  Department Support Services are described in the agency Service Level Agreement and billed internally to divisions based on rate that have been developed for each area of service.  These services are directly related to and necessary for the appropriation.  Department leadership services (Commissioner's Office and Regional Directors) are not assessed.  Those elements of individual projects that put little or no demand on support services such as large single-source contracts, large land acquisitions, and funds that are passed through to other entities are not assessed Direct and Necessary costs for those activities.</t>
  </si>
  <si>
    <r>
      <t xml:space="preserve">State: </t>
    </r>
    <r>
      <rPr>
        <sz val="11"/>
        <rFont val="Calibri"/>
        <family val="2"/>
        <scheme val="minor"/>
      </rPr>
      <t>General Fund, atlas staff and support, estimated $1,200,000 for 2-year project period to support completion of groundwater atlases in base program.</t>
    </r>
  </si>
  <si>
    <t xml:space="preserve">Balance will be zero by FY20. </t>
  </si>
  <si>
    <t>Legal Citation:   M.L. 2020 XXXXXXX</t>
  </si>
  <si>
    <t xml:space="preserve"> In-state vehicle mileage (est $27,000) and travel expenses (est $26,956), primarily for water sampling and field data collection in up to eight counties. All travel per DNR travel policy. </t>
  </si>
  <si>
    <t>Non-capital equipment including: water sampling and measurement tools and field analytical meters and equipment (est $15,000 total for replacement multiple, individual meters: Trimble, Hack water quality meters, Rugged Pro field probes and titrate system). Supplies, including expendable water sampling supplies (Approx. 880 samples total.  $30/sample: high volumn mico filters; valves and tubing for each well sampled, titration supplies (est $25,000). Shipping costs for water samples to laboratories (est $2,000).</t>
  </si>
  <si>
    <t xml:space="preserve">M.L. 2013, Chp. 52, Sec. 2, Subd. 03c, $1,200,000; </t>
  </si>
  <si>
    <t>M.L. 2015, Chp. 76, Sec. 2, Subd 3b, $2,000,000.</t>
  </si>
  <si>
    <r>
      <t xml:space="preserve">Project Length and Completion Date: </t>
    </r>
    <r>
      <rPr>
        <sz val="11"/>
        <rFont val="Calibri"/>
        <family val="2"/>
        <scheme val="minor"/>
      </rPr>
      <t xml:space="preserve"> Two years; June 30, 2022</t>
    </r>
  </si>
  <si>
    <r>
      <rPr>
        <b/>
        <sz val="11"/>
        <rFont val="Calibri"/>
        <family val="2"/>
        <scheme val="minor"/>
      </rPr>
      <t>*Direct and Necessary expenses:</t>
    </r>
    <r>
      <rPr>
        <sz val="11"/>
        <rFont val="Calibri"/>
        <family val="2"/>
        <scheme val="minor"/>
      </rPr>
      <t xml:space="preserve"> HR Support (~$24,522), Safety Support (~$4,438), Financial Support (~$19,958), Communication Support (~$1,388), IT Support (~$58,326), and Planning Support (~$1,138) necessary to accomplish funded programs/projects.</t>
    </r>
  </si>
  <si>
    <t>Today's Date:  April 10, 2019</t>
  </si>
  <si>
    <t xml:space="preserve">Personnel: Continuation of eleven existing ENRTF-funded staff (Commitment: approx. 8.0 FTE):
Hydrologist Supervisor (classified, 0.5 FTE for two years)
Res Sci 3 (classified, 1 FTE for two years)
Hydrologist 3 (classified, 0.5 FTE for two years)
Hydrologist 3 (classified, 0.5 FTE for two years)
Hydrologist 2 (classified, 1 FTE for two years)
Hydrologist 2 (classified, 1 FTE for two years)
Hydrologist 1 (classified or unclassified, 2.5 FTE for two years)
Information Officer 2 (classified or unclassified, 0.5 FTE for two years)
Research Analyst Sn-GIS (classified or unclassified,  0.5 FTE for two years)
Salaries include ~15-25% fringe benefits as per state union contracts.ENRTF funds will not be used as a substitute for traditional sources of funding. Staff salaries for these positions are currently paid with ENRTF funds.  </t>
  </si>
  <si>
    <r>
      <t>In kind:</t>
    </r>
    <r>
      <rPr>
        <sz val="11"/>
        <rFont val="Calibri"/>
        <family val="2"/>
        <scheme val="minor"/>
      </rPr>
      <t xml:space="preserve"> County/local government assistance to arrange water sampling access and sponsor local training workshop.  Approximately $4,000/county.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</si>
</sst>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54">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3" xfId="0" applyFont="1" applyBorder="1" applyAlignment="1">
      <alignment vertical="top" wrapText="1"/>
    </xf>
    <xf numFmtId="165" fontId="3" fillId="0" borderId="3" xfId="1" applyNumberFormat="1" applyFont="1" applyBorder="1" applyAlignment="1">
      <alignment horizontal="center" wrapText="1"/>
    </xf>
    <xf numFmtId="165" fontId="3" fillId="0" borderId="3" xfId="1" applyNumberFormat="1" applyFont="1" applyBorder="1" applyAlignment="1">
      <alignment horizontal="center"/>
    </xf>
    <xf numFmtId="165" fontId="3" fillId="0" borderId="3" xfId="1" applyNumberFormat="1" applyFont="1" applyBorder="1" applyAlignment="1">
      <alignment horizontal="left" vertical="top" wrapText="1"/>
    </xf>
    <xf numFmtId="0" fontId="8" fillId="0" borderId="12" xfId="0" applyFont="1"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6"/>
  <sheetViews>
    <sheetView tabSelected="1" view="pageBreakPreview" topLeftCell="A36" zoomScale="120" zoomScaleNormal="100" zoomScaleSheetLayoutView="120" zoomScalePageLayoutView="70" workbookViewId="0">
      <selection activeCell="H28" sqref="H28"/>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26</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23</v>
      </c>
      <c r="B3" s="4"/>
      <c r="C3" s="4"/>
      <c r="D3" s="3"/>
      <c r="E3" s="3"/>
      <c r="F3" s="3"/>
      <c r="G3" s="3"/>
      <c r="H3" s="3"/>
      <c r="I3" s="3"/>
      <c r="J3" s="3"/>
      <c r="K3" s="3"/>
      <c r="L3" s="3"/>
      <c r="M3" s="3"/>
      <c r="N3" s="3"/>
      <c r="O3" s="3"/>
      <c r="P3" s="3"/>
      <c r="Q3" s="3"/>
      <c r="R3" s="3"/>
      <c r="S3" s="3"/>
    </row>
    <row r="4" spans="1:19" s="7" customFormat="1" ht="16.149999999999999" customHeight="1" x14ac:dyDescent="0.2">
      <c r="A4" s="5" t="s">
        <v>38</v>
      </c>
      <c r="B4" s="8"/>
      <c r="C4" s="8"/>
      <c r="D4" s="1"/>
      <c r="E4" s="1"/>
      <c r="F4" s="1"/>
      <c r="G4" s="1"/>
      <c r="H4" s="1"/>
      <c r="I4" s="1"/>
      <c r="J4" s="1"/>
      <c r="K4" s="1"/>
      <c r="L4" s="1"/>
      <c r="M4" s="1"/>
      <c r="N4" s="1"/>
      <c r="O4" s="1"/>
      <c r="P4" s="1"/>
      <c r="Q4" s="1"/>
      <c r="R4" s="1"/>
      <c r="S4" s="1"/>
    </row>
    <row r="5" spans="1:19" s="5" customFormat="1" ht="16.149999999999999" customHeight="1" x14ac:dyDescent="0.2">
      <c r="A5" s="5" t="s">
        <v>27</v>
      </c>
      <c r="B5" s="6"/>
      <c r="C5" s="6"/>
    </row>
    <row r="6" spans="1:19" s="5" customFormat="1" ht="16.149999999999999" customHeight="1" x14ac:dyDescent="0.2">
      <c r="A6" s="5" t="s">
        <v>30</v>
      </c>
      <c r="B6" s="6"/>
      <c r="C6" s="6"/>
    </row>
    <row r="7" spans="1:19" s="5" customFormat="1" ht="16.149999999999999" customHeight="1" x14ac:dyDescent="0.2">
      <c r="A7" s="5" t="s">
        <v>28</v>
      </c>
      <c r="B7" s="6"/>
      <c r="C7" s="6"/>
    </row>
    <row r="8" spans="1:19" s="5" customFormat="1" ht="16.149999999999999" customHeight="1" x14ac:dyDescent="0.2">
      <c r="A8" s="9" t="s">
        <v>32</v>
      </c>
      <c r="B8" s="6"/>
      <c r="C8" s="6"/>
    </row>
    <row r="9" spans="1:19" s="3" customFormat="1" ht="16.149999999999999" customHeight="1" x14ac:dyDescent="0.2">
      <c r="A9" s="5" t="s">
        <v>43</v>
      </c>
      <c r="B9" s="6"/>
      <c r="C9" s="6"/>
      <c r="D9" s="5"/>
      <c r="E9" s="5"/>
      <c r="F9" s="5"/>
      <c r="G9" s="5"/>
      <c r="H9" s="5"/>
      <c r="I9" s="5"/>
      <c r="J9" s="5"/>
      <c r="K9" s="5"/>
    </row>
    <row r="10" spans="1:19" s="5" customFormat="1" ht="16.149999999999999" customHeight="1" x14ac:dyDescent="0.2">
      <c r="A10" s="12" t="s">
        <v>45</v>
      </c>
      <c r="B10" s="6"/>
      <c r="C10" s="6"/>
      <c r="D10" s="22"/>
      <c r="E10" s="22"/>
    </row>
    <row r="11" spans="1:19" ht="33.6" customHeight="1" thickBot="1" x14ac:dyDescent="0.3">
      <c r="A11" s="26" t="s">
        <v>3</v>
      </c>
      <c r="B11" s="27"/>
      <c r="C11" s="25" t="s">
        <v>9</v>
      </c>
      <c r="D11" s="24" t="s">
        <v>2</v>
      </c>
      <c r="E11" s="25" t="s">
        <v>10</v>
      </c>
      <c r="F11" s="7"/>
      <c r="G11" s="7"/>
      <c r="H11" s="7"/>
      <c r="I11" s="7"/>
      <c r="J11" s="7"/>
      <c r="K11" s="7"/>
      <c r="L11" s="7"/>
    </row>
    <row r="12" spans="1:19" ht="15.75" thickTop="1" x14ac:dyDescent="0.2">
      <c r="A12" s="42" t="s">
        <v>1</v>
      </c>
      <c r="B12" s="43"/>
      <c r="C12" s="21"/>
      <c r="D12" s="33"/>
      <c r="E12" s="34"/>
      <c r="F12" s="7"/>
      <c r="G12" s="7"/>
      <c r="H12" s="7"/>
      <c r="I12" s="7"/>
      <c r="J12" s="7"/>
      <c r="K12" s="7"/>
      <c r="L12" s="7"/>
    </row>
    <row r="13" spans="1:19" x14ac:dyDescent="0.2">
      <c r="A13" s="44" t="s">
        <v>4</v>
      </c>
      <c r="B13" s="45"/>
      <c r="C13" s="14">
        <v>1500274</v>
      </c>
      <c r="D13" s="31">
        <v>0</v>
      </c>
      <c r="E13" s="31">
        <f>C13-D13</f>
        <v>1500274</v>
      </c>
      <c r="F13" s="8"/>
      <c r="G13" s="8"/>
      <c r="H13" s="8"/>
      <c r="I13" s="8"/>
      <c r="J13" s="8"/>
      <c r="K13" s="8"/>
      <c r="L13" s="8"/>
      <c r="M13" s="2"/>
    </row>
    <row r="14" spans="1:19" ht="189.6" customHeight="1" x14ac:dyDescent="0.2">
      <c r="A14" s="46" t="s">
        <v>46</v>
      </c>
      <c r="B14" s="47"/>
      <c r="C14" s="32"/>
      <c r="D14" s="32"/>
      <c r="E14" s="32"/>
      <c r="F14" s="8"/>
      <c r="G14" s="8"/>
      <c r="H14" s="8"/>
      <c r="I14" s="8"/>
      <c r="J14" s="8"/>
      <c r="K14" s="8"/>
      <c r="L14" s="8"/>
      <c r="M14" s="2"/>
    </row>
    <row r="15" spans="1:19" x14ac:dyDescent="0.2">
      <c r="A15" s="44" t="s">
        <v>5</v>
      </c>
      <c r="B15" s="45"/>
      <c r="C15" s="14"/>
      <c r="D15" s="14"/>
      <c r="E15" s="14"/>
      <c r="F15" s="8"/>
      <c r="G15" s="8"/>
      <c r="H15" s="8"/>
      <c r="I15" s="8"/>
      <c r="J15" s="8"/>
      <c r="K15" s="8"/>
      <c r="L15" s="8"/>
      <c r="M15" s="2"/>
    </row>
    <row r="16" spans="1:19" ht="52.9" customHeight="1" x14ac:dyDescent="0.2">
      <c r="A16" s="46" t="s">
        <v>29</v>
      </c>
      <c r="B16" s="47"/>
      <c r="C16" s="14">
        <v>472000</v>
      </c>
      <c r="D16" s="14">
        <v>0</v>
      </c>
      <c r="E16" s="14">
        <f t="shared" ref="E16" si="0">C16-D16</f>
        <v>472000</v>
      </c>
      <c r="F16" s="8"/>
      <c r="G16" s="8"/>
      <c r="H16" s="8"/>
      <c r="I16" s="8"/>
      <c r="J16" s="8"/>
      <c r="K16" s="8"/>
      <c r="L16" s="8"/>
      <c r="M16" s="2"/>
    </row>
    <row r="17" spans="1:13" x14ac:dyDescent="0.2">
      <c r="A17" s="44" t="s">
        <v>6</v>
      </c>
      <c r="B17" s="45"/>
      <c r="C17" s="14"/>
      <c r="D17" s="14"/>
      <c r="E17" s="14"/>
      <c r="F17" s="8"/>
      <c r="G17" s="8"/>
      <c r="H17" s="8"/>
      <c r="I17" s="8"/>
      <c r="J17" s="8"/>
      <c r="K17" s="8"/>
      <c r="L17" s="8"/>
      <c r="M17" s="2"/>
    </row>
    <row r="18" spans="1:13" ht="77.45" customHeight="1" x14ac:dyDescent="0.2">
      <c r="A18" s="46" t="s">
        <v>40</v>
      </c>
      <c r="B18" s="47"/>
      <c r="C18" s="14">
        <v>42000</v>
      </c>
      <c r="D18" s="14">
        <v>0</v>
      </c>
      <c r="E18" s="14">
        <f t="shared" ref="E18" si="1">C18-D18</f>
        <v>42000</v>
      </c>
      <c r="F18" s="8"/>
      <c r="G18" s="8"/>
      <c r="H18" s="8"/>
      <c r="I18" s="8"/>
      <c r="J18" s="8"/>
      <c r="K18" s="8"/>
      <c r="L18" s="8"/>
      <c r="M18" s="2"/>
    </row>
    <row r="19" spans="1:13" hidden="1" x14ac:dyDescent="0.2">
      <c r="A19" s="44" t="s">
        <v>11</v>
      </c>
      <c r="B19" s="45"/>
      <c r="C19" s="14"/>
      <c r="D19" s="14"/>
      <c r="E19" s="14"/>
      <c r="F19" s="8"/>
      <c r="G19" s="8"/>
      <c r="H19" s="8"/>
      <c r="I19" s="8"/>
      <c r="J19" s="8"/>
      <c r="K19" s="8"/>
      <c r="L19" s="8"/>
      <c r="M19" s="2"/>
    </row>
    <row r="20" spans="1:13" hidden="1" x14ac:dyDescent="0.2">
      <c r="A20" s="44"/>
      <c r="B20" s="45"/>
      <c r="C20" s="14">
        <v>0</v>
      </c>
      <c r="D20" s="14">
        <v>0</v>
      </c>
      <c r="E20" s="14">
        <f t="shared" ref="E20" si="2">C20-D20</f>
        <v>0</v>
      </c>
      <c r="F20" s="8"/>
      <c r="G20" s="8"/>
      <c r="H20" s="8"/>
      <c r="I20" s="8"/>
      <c r="J20" s="8"/>
      <c r="K20" s="8"/>
      <c r="L20" s="8"/>
      <c r="M20" s="2"/>
    </row>
    <row r="21" spans="1:13" hidden="1" x14ac:dyDescent="0.2">
      <c r="A21" s="44" t="s">
        <v>12</v>
      </c>
      <c r="B21" s="45"/>
      <c r="C21" s="14"/>
      <c r="D21" s="14"/>
      <c r="E21" s="14"/>
    </row>
    <row r="22" spans="1:13" ht="14.25" hidden="1" customHeight="1" x14ac:dyDescent="0.2">
      <c r="A22" s="48"/>
      <c r="B22" s="49"/>
      <c r="C22" s="14">
        <v>0</v>
      </c>
      <c r="D22" s="14">
        <v>0</v>
      </c>
      <c r="E22" s="14">
        <f t="shared" ref="E22" si="3">C22-D22</f>
        <v>0</v>
      </c>
    </row>
    <row r="23" spans="1:13" hidden="1" x14ac:dyDescent="0.2">
      <c r="A23" s="44" t="s">
        <v>13</v>
      </c>
      <c r="B23" s="45"/>
      <c r="C23" s="14"/>
      <c r="D23" s="14"/>
      <c r="E23" s="14"/>
    </row>
    <row r="24" spans="1:13" hidden="1" x14ac:dyDescent="0.2">
      <c r="A24" s="48"/>
      <c r="B24" s="49"/>
      <c r="C24" s="14">
        <v>0</v>
      </c>
      <c r="D24" s="14">
        <v>0</v>
      </c>
      <c r="E24" s="14">
        <f t="shared" ref="E24" si="4">C24-D24</f>
        <v>0</v>
      </c>
    </row>
    <row r="25" spans="1:13" hidden="1" x14ac:dyDescent="0.2">
      <c r="A25" s="44" t="s">
        <v>14</v>
      </c>
      <c r="B25" s="45"/>
      <c r="C25" s="14"/>
      <c r="D25" s="14"/>
      <c r="E25" s="14"/>
    </row>
    <row r="26" spans="1:13" hidden="1" x14ac:dyDescent="0.2">
      <c r="A26" s="48"/>
      <c r="B26" s="49"/>
      <c r="C26" s="14">
        <v>0</v>
      </c>
      <c r="D26" s="14">
        <v>0</v>
      </c>
      <c r="E26" s="14">
        <f t="shared" ref="E26" si="5">C26-D26</f>
        <v>0</v>
      </c>
    </row>
    <row r="27" spans="1:13" x14ac:dyDescent="0.2">
      <c r="A27" s="44" t="s">
        <v>15</v>
      </c>
      <c r="B27" s="45"/>
      <c r="C27" s="14"/>
      <c r="D27" s="14"/>
      <c r="E27" s="14"/>
    </row>
    <row r="28" spans="1:13" ht="108" customHeight="1" x14ac:dyDescent="0.2">
      <c r="A28" s="46" t="s">
        <v>31</v>
      </c>
      <c r="B28" s="49"/>
      <c r="C28" s="14">
        <v>72000</v>
      </c>
      <c r="D28" s="14">
        <v>0</v>
      </c>
      <c r="E28" s="14">
        <f t="shared" ref="E28" si="6">C28-D28</f>
        <v>72000</v>
      </c>
    </row>
    <row r="29" spans="1:13" x14ac:dyDescent="0.2">
      <c r="A29" s="44" t="s">
        <v>7</v>
      </c>
      <c r="B29" s="45"/>
      <c r="C29" s="14"/>
      <c r="D29" s="14"/>
      <c r="E29" s="14"/>
      <c r="F29" s="7"/>
      <c r="G29" s="7"/>
      <c r="H29" s="7"/>
      <c r="I29" s="7"/>
      <c r="J29" s="7"/>
      <c r="K29" s="7"/>
      <c r="L29" s="7"/>
      <c r="M29" s="7"/>
    </row>
    <row r="30" spans="1:13" ht="30" customHeight="1" x14ac:dyDescent="0.2">
      <c r="A30" s="46" t="s">
        <v>39</v>
      </c>
      <c r="B30" s="47"/>
      <c r="C30" s="15">
        <v>53956</v>
      </c>
      <c r="D30" s="14">
        <v>0</v>
      </c>
      <c r="E30" s="14">
        <f t="shared" ref="E30" si="7">C30-D30</f>
        <v>53956</v>
      </c>
    </row>
    <row r="31" spans="1:13" x14ac:dyDescent="0.2">
      <c r="A31" s="44" t="s">
        <v>16</v>
      </c>
      <c r="B31" s="45"/>
      <c r="C31" s="15"/>
      <c r="D31" s="14"/>
      <c r="E31" s="14"/>
    </row>
    <row r="32" spans="1:13" s="2" customFormat="1" ht="53.45" customHeight="1" thickBot="1" x14ac:dyDescent="0.25">
      <c r="A32" s="50" t="s">
        <v>44</v>
      </c>
      <c r="B32" s="51"/>
      <c r="C32" s="16">
        <v>109770</v>
      </c>
      <c r="D32" s="16">
        <v>0</v>
      </c>
      <c r="E32" s="16">
        <f t="shared" ref="E32" si="8">C32-D32</f>
        <v>109770</v>
      </c>
    </row>
    <row r="33" spans="1:5" s="2" customFormat="1" ht="15.75" thickTop="1" x14ac:dyDescent="0.2">
      <c r="A33" s="52" t="s">
        <v>0</v>
      </c>
      <c r="B33" s="53"/>
      <c r="C33" s="17">
        <f>SUM(C13:C32)</f>
        <v>2250000</v>
      </c>
      <c r="D33" s="17">
        <f>SUM(D13:D32)</f>
        <v>0</v>
      </c>
      <c r="E33" s="17">
        <f>SUM(E13:E32)</f>
        <v>2250000</v>
      </c>
    </row>
    <row r="34" spans="1:5" s="2" customFormat="1" ht="64.150000000000006" customHeight="1" x14ac:dyDescent="0.2">
      <c r="A34" s="39" t="s">
        <v>35</v>
      </c>
      <c r="B34" s="40"/>
      <c r="C34" s="40"/>
      <c r="D34" s="40"/>
      <c r="E34" s="41"/>
    </row>
    <row r="35" spans="1:5" s="2" customFormat="1" ht="30" x14ac:dyDescent="0.2">
      <c r="A35" s="28" t="s">
        <v>24</v>
      </c>
      <c r="B35" s="29" t="s">
        <v>17</v>
      </c>
      <c r="C35" s="29" t="s">
        <v>19</v>
      </c>
      <c r="D35" s="29" t="s">
        <v>20</v>
      </c>
      <c r="E35" s="29" t="s">
        <v>21</v>
      </c>
    </row>
    <row r="36" spans="1:5" s="2" customFormat="1" x14ac:dyDescent="0.25">
      <c r="A36" s="19" t="s">
        <v>22</v>
      </c>
      <c r="B36" s="37" t="s">
        <v>34</v>
      </c>
      <c r="C36" s="18">
        <v>0</v>
      </c>
      <c r="D36" s="18">
        <v>0</v>
      </c>
      <c r="E36" s="18">
        <f>C36-D36</f>
        <v>0</v>
      </c>
    </row>
    <row r="37" spans="1:5" s="2" customFormat="1" ht="32.450000000000003" customHeight="1" x14ac:dyDescent="0.25">
      <c r="A37" s="35" t="s">
        <v>36</v>
      </c>
      <c r="B37" s="36" t="s">
        <v>33</v>
      </c>
      <c r="C37" s="18">
        <v>1200000</v>
      </c>
      <c r="D37" s="18">
        <v>0</v>
      </c>
      <c r="E37" s="18">
        <f t="shared" ref="E37:E38" si="9">C37-D37</f>
        <v>1200000</v>
      </c>
    </row>
    <row r="38" spans="1:5" s="2" customFormat="1" ht="30" x14ac:dyDescent="0.25">
      <c r="A38" s="19" t="s">
        <v>47</v>
      </c>
      <c r="B38" s="36" t="s">
        <v>33</v>
      </c>
      <c r="C38" s="18">
        <v>32000</v>
      </c>
      <c r="D38" s="18">
        <v>0</v>
      </c>
      <c r="E38" s="18">
        <f t="shared" si="9"/>
        <v>32000</v>
      </c>
    </row>
    <row r="39" spans="1:5" s="2" customFormat="1" x14ac:dyDescent="0.25">
      <c r="A39" s="13"/>
      <c r="B39" s="23"/>
      <c r="C39" s="23"/>
      <c r="D39" s="23"/>
      <c r="E39" s="23"/>
    </row>
    <row r="40" spans="1:5" s="2" customFormat="1" ht="45" x14ac:dyDescent="0.2">
      <c r="A40" s="30" t="s">
        <v>25</v>
      </c>
      <c r="B40" s="29" t="s">
        <v>18</v>
      </c>
      <c r="C40" s="29" t="s">
        <v>9</v>
      </c>
      <c r="D40" s="29" t="s">
        <v>20</v>
      </c>
      <c r="E40" s="29" t="s">
        <v>21</v>
      </c>
    </row>
    <row r="41" spans="1:5" s="2" customFormat="1" ht="30" x14ac:dyDescent="0.2">
      <c r="A41" s="20" t="s">
        <v>41</v>
      </c>
      <c r="B41" s="38" t="s">
        <v>37</v>
      </c>
      <c r="C41" s="18">
        <v>1200000</v>
      </c>
      <c r="D41" s="18">
        <v>1200000</v>
      </c>
      <c r="E41" s="18">
        <v>0</v>
      </c>
    </row>
    <row r="42" spans="1:5" s="2" customFormat="1" ht="33" customHeight="1" x14ac:dyDescent="0.2">
      <c r="A42" s="20" t="s">
        <v>42</v>
      </c>
      <c r="B42" s="38" t="s">
        <v>37</v>
      </c>
      <c r="C42" s="18">
        <v>2000000</v>
      </c>
      <c r="D42" s="18">
        <v>1700000</v>
      </c>
      <c r="E42" s="18">
        <f t="shared" ref="E42" si="10">C42-D42</f>
        <v>300000</v>
      </c>
    </row>
    <row r="43" spans="1:5" s="2" customFormat="1" x14ac:dyDescent="0.2"/>
    <row r="44" spans="1:5" s="2" customFormat="1" x14ac:dyDescent="0.2"/>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sheetData>
  <mergeCells count="23">
    <mergeCell ref="A31:B31"/>
    <mergeCell ref="A32:B32"/>
    <mergeCell ref="A33:B33"/>
    <mergeCell ref="A27:B27"/>
    <mergeCell ref="A28:B28"/>
    <mergeCell ref="A29:B29"/>
    <mergeCell ref="A30:B30"/>
    <mergeCell ref="A34:E34"/>
    <mergeCell ref="A12:B12"/>
    <mergeCell ref="A13:B13"/>
    <mergeCell ref="A14:B14"/>
    <mergeCell ref="A19:B19"/>
    <mergeCell ref="A20:B20"/>
    <mergeCell ref="A21:B21"/>
    <mergeCell ref="A15:B15"/>
    <mergeCell ref="A16:B16"/>
    <mergeCell ref="A17:B17"/>
    <mergeCell ref="A18:B18"/>
    <mergeCell ref="A22:B22"/>
    <mergeCell ref="A23:B23"/>
    <mergeCell ref="A24:B24"/>
    <mergeCell ref="A25:B25"/>
    <mergeCell ref="A26:B26"/>
  </mergeCells>
  <phoneticPr fontId="1" type="noConversion"/>
  <pageMargins left="0.5" right="0.5" top="0.5" bottom="0.5" header="0.25" footer="0"/>
  <pageSetup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2019-04-10T18:48:54Z</cp:lastPrinted>
  <dcterms:created xsi:type="dcterms:W3CDTF">2001-02-08T10:40:59Z</dcterms:created>
  <dcterms:modified xsi:type="dcterms:W3CDTF">2019-05-09T12:05:05Z</dcterms:modified>
</cp:coreProperties>
</file>