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Budget'!$A$1:$E$35</definedName>
  </definedNames>
  <calcPr calcId="162913"/>
</workbook>
</file>

<file path=xl/calcChain.xml><?xml version="1.0" encoding="utf-8"?>
<calcChain xmlns="http://schemas.openxmlformats.org/spreadsheetml/2006/main">
  <c r="E33" i="1" l="1"/>
  <c r="E16" i="1" l="1"/>
  <c r="E15" i="1"/>
  <c r="E14" i="1"/>
  <c r="C28" i="1"/>
  <c r="E18" i="1"/>
  <c r="E17" i="1" l="1"/>
  <c r="E19" i="1"/>
  <c r="E21" i="1"/>
  <c r="E22" i="1"/>
  <c r="E23" i="1"/>
  <c r="E32" i="1" l="1"/>
  <c r="E27" i="1" l="1"/>
  <c r="E31" i="1"/>
  <c r="D28" i="1" l="1"/>
  <c r="E25" i="1"/>
  <c r="E13" i="1"/>
  <c r="E28" i="1" s="1"/>
</calcChain>
</file>

<file path=xl/sharedStrings.xml><?xml version="1.0" encoding="utf-8"?>
<sst xmlns="http://schemas.openxmlformats.org/spreadsheetml/2006/main" count="47" uniqueCount="44">
  <si>
    <t>COLUMN TOTAL</t>
  </si>
  <si>
    <t>BUDGET ITEM</t>
  </si>
  <si>
    <t>Amount Spent</t>
  </si>
  <si>
    <t>ENVIRONMENT AND NATURAL RESOURCES TRUST FUND BUDGET</t>
  </si>
  <si>
    <t>Personnel (Wages and Benefits)</t>
  </si>
  <si>
    <t>Equipment/Tools/Supplies</t>
  </si>
  <si>
    <r>
      <t>Travel expenses in Minnesota</t>
    </r>
    <r>
      <rPr>
        <sz val="11"/>
        <rFont val="Arial"/>
        <family val="2"/>
      </rPr>
      <t/>
    </r>
  </si>
  <si>
    <t>Environment and Natural Resources Trust Fund</t>
  </si>
  <si>
    <t>Legal Citation:</t>
  </si>
  <si>
    <t>Budget</t>
  </si>
  <si>
    <t xml:space="preserve">
Balance</t>
  </si>
  <si>
    <t>Other</t>
  </si>
  <si>
    <t>Status (secured or pending)</t>
  </si>
  <si>
    <t>Amount legally obligated but not yet spent</t>
  </si>
  <si>
    <t xml:space="preserve"> Budget</t>
  </si>
  <si>
    <t>Spent</t>
  </si>
  <si>
    <t>Balance</t>
  </si>
  <si>
    <t>Non-State:</t>
  </si>
  <si>
    <t>M.L. 2020 Budget Spreadsheet</t>
  </si>
  <si>
    <t xml:space="preserve">SOURCE AND USE OF OTHER FUNDS CONTRIBUTED TO THE PROJECT
</t>
  </si>
  <si>
    <t xml:space="preserve">Other ENRTF APPROPRIATIONS AWARDED IN THE LAST SIX YEARS
</t>
  </si>
  <si>
    <t>Attachment A: Project Budget Spreadsheet</t>
  </si>
  <si>
    <r>
      <t xml:space="preserve">Project Title: </t>
    </r>
    <r>
      <rPr>
        <sz val="11"/>
        <rFont val="Calibri"/>
        <family val="2"/>
        <scheme val="minor"/>
      </rPr>
      <t xml:space="preserve"> Win-Win Forestry: Maximizing Economic and Ecological Benefits</t>
    </r>
  </si>
  <si>
    <r>
      <t xml:space="preserve">Organization: </t>
    </r>
    <r>
      <rPr>
        <sz val="11"/>
        <rFont val="Calibri"/>
        <family val="2"/>
        <scheme val="minor"/>
      </rPr>
      <t xml:space="preserve">Natural Resources Research Institute, </t>
    </r>
    <r>
      <rPr>
        <b/>
        <sz val="11"/>
        <rFont val="Calibri"/>
        <family val="2"/>
        <scheme val="minor"/>
      </rPr>
      <t xml:space="preserve"> </t>
    </r>
    <r>
      <rPr>
        <sz val="11"/>
        <rFont val="Calibri"/>
        <family val="2"/>
        <scheme val="minor"/>
      </rPr>
      <t>University of Minnesota Duluth</t>
    </r>
  </si>
  <si>
    <r>
      <t xml:space="preserve">Project Length and Completion Date: </t>
    </r>
    <r>
      <rPr>
        <sz val="11"/>
        <rFont val="Calibri"/>
        <family val="2"/>
        <scheme val="minor"/>
      </rPr>
      <t xml:space="preserve"> 6 years; June 30, 2026</t>
    </r>
  </si>
  <si>
    <t xml:space="preserve">Wildlife monitoring equipment (Acitivity 2): 8 replacement bioacoustic recorders @ $800.00 each (16 were purchased from previous LCCMR projects), 12 camera traps (12 @ $150.00 each), mist netting and banding supplies ($12,000), and batteries and misc field supplies ($600.00). </t>
  </si>
  <si>
    <t>Travel to the research sites multiple times each year to collect data related for Activity 1, 2, and 3. We estimate over 5000 miles traveled each year due to remote site location, long distances between sites, and many of the protect team members being based in the Twin Cities with sites located in northern Minnesota.Travel expenses includes lodging and meal allowance for graduate students, research associates, and field technicians</t>
  </si>
  <si>
    <r>
      <t xml:space="preserve">Project Manager: </t>
    </r>
    <r>
      <rPr>
        <sz val="11"/>
        <rFont val="Calibri"/>
        <family val="2"/>
        <scheme val="minor"/>
      </rPr>
      <t>Alexis Grinde</t>
    </r>
  </si>
  <si>
    <t>secured</t>
  </si>
  <si>
    <t>pending</t>
  </si>
  <si>
    <t>Forest inventory equipment (Activity 2): increment borers 2 @ $250.00 each, laser hypsometer 1 @ $1,500 each, calipers 2 @ $125 each (Total estimated amount $2,250)</t>
  </si>
  <si>
    <t>.</t>
  </si>
  <si>
    <t xml:space="preserve">Water and hydrology monitoring equipment (Activity 2): Pressure transducers for continuous water table monitoring (6 @ $375.00 each), tippping bucket rain gauges to continuously measure precipitation at sites (24 @ $450.00 each), and soil moisture sensors (24 @ $225 each). </t>
  </si>
  <si>
    <t xml:space="preserve">A. Grinde, research program manager at Natural Resources Research Institute: $38,148 (74% salary, 26% benefits), 5% FTE.  </t>
  </si>
  <si>
    <t>John DuPlisiss, project partner: $17,165 (74% salary, 26% benefits), 2% FTE.</t>
  </si>
  <si>
    <t xml:space="preserve">Research Scientist at Natural Resources Research Institute: $66,981 (77% salary, 23% benefits), 15% FTE for 6 years . </t>
  </si>
  <si>
    <t>Conserving Minnesota’s Forest Birds of Management Concern (2019-2022)</t>
  </si>
  <si>
    <r>
      <t xml:space="preserve">In kind: </t>
    </r>
    <r>
      <rPr>
        <sz val="11"/>
        <rFont val="Calibri"/>
        <family val="2"/>
        <scheme val="minor"/>
      </rPr>
      <t xml:space="preserve">Rob Slesak (Co-PI), Minnesota Forest Resources Council. (Salary + fringe) 10% FTE: $40,000.   </t>
    </r>
  </si>
  <si>
    <r>
      <rPr>
        <b/>
        <sz val="11"/>
        <rFont val="Calibri"/>
        <family val="2"/>
        <scheme val="minor"/>
      </rPr>
      <t>In kind:</t>
    </r>
    <r>
      <rPr>
        <sz val="11"/>
        <rFont val="Calibri"/>
        <family val="2"/>
        <scheme val="minor"/>
      </rPr>
      <t xml:space="preserve"> Indirect costs waived (54% of Total Direct Costs)</t>
    </r>
  </si>
  <si>
    <r>
      <t xml:space="preserve">Today's Date:  </t>
    </r>
    <r>
      <rPr>
        <sz val="11"/>
        <rFont val="Calibri"/>
        <family val="2"/>
        <scheme val="minor"/>
      </rPr>
      <t>April 8, 2019</t>
    </r>
  </si>
  <si>
    <t xml:space="preserve">Three research assistants: $65,990 (92% salary, 8% fringe), 20% FTE each for 3 years </t>
  </si>
  <si>
    <t>M. Windmuller-Campione, Co-PI: $39,841 (74% salary, 26% benefits), 5% FTE AY.</t>
  </si>
  <si>
    <t>Two PhD graduate research assistants (forestry and water): $ 240,108 (86% salary, 14% fringe) and tuition reimbursement in AY; 50% FTE AY and 100% FTE SUM for 3 years.</t>
  </si>
  <si>
    <r>
      <t xml:space="preserve">Project Budget: </t>
    </r>
    <r>
      <rPr>
        <sz val="11"/>
        <rFont val="Calibri"/>
        <family val="2"/>
        <scheme val="minor"/>
      </rPr>
      <t>$532,733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</si>
</sst>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8">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164" fontId="3" fillId="0" borderId="3" xfId="0" applyNumberFormat="1" applyFont="1" applyFill="1" applyBorder="1" applyAlignment="1">
      <alignment horizontal="righ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3" borderId="3" xfId="0" applyNumberFormat="1" applyFont="1" applyFill="1" applyBorder="1" applyAlignment="1">
      <alignment horizontal="right" vertical="top"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164" fontId="4" fillId="0" borderId="0" xfId="0" applyNumberFormat="1" applyFont="1" applyBorder="1" applyAlignment="1">
      <alignment vertical="top" wrapText="1"/>
    </xf>
    <xf numFmtId="0" fontId="4" fillId="0" borderId="0"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164" fontId="3" fillId="0" borderId="4" xfId="0" applyNumberFormat="1" applyFont="1" applyFill="1" applyBorder="1" applyAlignment="1">
      <alignment horizontal="right" vertical="top" wrapText="1"/>
    </xf>
    <xf numFmtId="0" fontId="3" fillId="3" borderId="3" xfId="0" applyFont="1" applyFill="1" applyBorder="1" applyAlignment="1">
      <alignment vertical="center" wrapText="1"/>
    </xf>
    <xf numFmtId="3" fontId="3" fillId="3" borderId="3" xfId="0" applyNumberFormat="1" applyFont="1" applyFill="1" applyBorder="1" applyAlignment="1">
      <alignment horizontal="center" vertical="center" wrapText="1"/>
    </xf>
    <xf numFmtId="0" fontId="3" fillId="0" borderId="3" xfId="0" applyFont="1" applyFill="1" applyBorder="1"/>
    <xf numFmtId="0" fontId="4" fillId="0" borderId="3" xfId="0" applyFont="1" applyFill="1" applyBorder="1" applyAlignment="1">
      <alignment vertical="center" wrapText="1"/>
    </xf>
    <xf numFmtId="165" fontId="3" fillId="0" borderId="3" xfId="1" applyNumberFormat="1" applyFont="1" applyFill="1" applyBorder="1" applyAlignment="1">
      <alignment vertical="center"/>
    </xf>
    <xf numFmtId="165" fontId="3" fillId="0" borderId="3" xfId="1" applyNumberFormat="1" applyFont="1" applyFill="1" applyBorder="1" applyAlignment="1">
      <alignment horizontal="right" vertical="center" wrapText="1"/>
    </xf>
    <xf numFmtId="0" fontId="3" fillId="0" borderId="3" xfId="0" applyFont="1" applyFill="1" applyBorder="1" applyAlignment="1">
      <alignment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3" fillId="0" borderId="12"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79"/>
  <sheetViews>
    <sheetView tabSelected="1" view="pageBreakPreview" zoomScaleNormal="100" zoomScaleSheetLayoutView="100" zoomScalePageLayoutView="70" workbookViewId="0">
      <selection activeCell="A32" sqref="A32"/>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21</v>
      </c>
      <c r="B1" s="2"/>
      <c r="C1" s="2"/>
    </row>
    <row r="2" spans="1:19" s="5" customFormat="1" x14ac:dyDescent="0.2">
      <c r="A2" s="6" t="s">
        <v>7</v>
      </c>
      <c r="B2" s="4"/>
      <c r="C2" s="4"/>
      <c r="D2" s="3"/>
      <c r="E2" s="3"/>
      <c r="F2" s="3"/>
      <c r="G2" s="3"/>
      <c r="H2" s="3"/>
      <c r="I2" s="3"/>
      <c r="J2" s="3"/>
      <c r="K2" s="3"/>
      <c r="L2" s="3"/>
      <c r="M2" s="3"/>
      <c r="N2" s="3"/>
      <c r="O2" s="3"/>
      <c r="P2" s="3"/>
      <c r="Q2" s="3"/>
      <c r="R2" s="3"/>
      <c r="S2" s="3"/>
    </row>
    <row r="3" spans="1:19" s="5" customFormat="1" ht="16.5" customHeight="1" x14ac:dyDescent="0.2">
      <c r="A3" s="8" t="s">
        <v>18</v>
      </c>
      <c r="B3" s="4"/>
      <c r="C3" s="4"/>
      <c r="D3" s="3"/>
      <c r="E3" s="3"/>
      <c r="F3" s="3"/>
      <c r="G3" s="3"/>
      <c r="H3" s="3"/>
      <c r="I3" s="3"/>
      <c r="J3" s="3"/>
      <c r="K3" s="3"/>
      <c r="L3" s="3"/>
      <c r="M3" s="3"/>
      <c r="N3" s="3"/>
      <c r="O3" s="3"/>
      <c r="P3" s="3"/>
      <c r="Q3" s="3"/>
      <c r="R3" s="3"/>
      <c r="S3" s="3"/>
    </row>
    <row r="4" spans="1:19" s="7" customFormat="1" ht="16.149999999999999" customHeight="1" x14ac:dyDescent="0.2">
      <c r="A4" s="5" t="s">
        <v>8</v>
      </c>
      <c r="B4" s="8"/>
      <c r="C4" s="8"/>
      <c r="D4" s="1"/>
      <c r="E4" s="1"/>
      <c r="F4" s="1"/>
      <c r="G4" s="1"/>
      <c r="H4" s="1"/>
      <c r="I4" s="1"/>
      <c r="J4" s="1"/>
      <c r="K4" s="1"/>
      <c r="L4" s="1"/>
      <c r="M4" s="1"/>
      <c r="N4" s="1"/>
      <c r="O4" s="1"/>
      <c r="P4" s="1"/>
      <c r="Q4" s="1"/>
      <c r="R4" s="1"/>
      <c r="S4" s="1"/>
    </row>
    <row r="5" spans="1:19" s="5" customFormat="1" ht="16.149999999999999" customHeight="1" x14ac:dyDescent="0.2">
      <c r="A5" s="5" t="s">
        <v>27</v>
      </c>
      <c r="B5" s="6"/>
      <c r="C5" s="6"/>
    </row>
    <row r="6" spans="1:19" s="5" customFormat="1" ht="16.149999999999999" customHeight="1" x14ac:dyDescent="0.2">
      <c r="A6" s="5" t="s">
        <v>22</v>
      </c>
      <c r="B6" s="6"/>
      <c r="C6" s="6"/>
    </row>
    <row r="7" spans="1:19" s="5" customFormat="1" ht="16.149999999999999" customHeight="1" x14ac:dyDescent="0.2">
      <c r="A7" s="5" t="s">
        <v>23</v>
      </c>
      <c r="B7" s="6"/>
      <c r="C7" s="6"/>
    </row>
    <row r="8" spans="1:19" s="5" customFormat="1" ht="16.149999999999999" customHeight="1" x14ac:dyDescent="0.2">
      <c r="A8" s="9" t="s">
        <v>43</v>
      </c>
      <c r="B8" s="6"/>
      <c r="C8" s="6"/>
    </row>
    <row r="9" spans="1:19" s="3" customFormat="1" ht="16.149999999999999" customHeight="1" x14ac:dyDescent="0.2">
      <c r="A9" s="5" t="s">
        <v>24</v>
      </c>
      <c r="B9" s="6"/>
      <c r="C9" s="6"/>
      <c r="D9" s="5"/>
      <c r="E9" s="5"/>
      <c r="F9" s="5"/>
      <c r="G9" s="5"/>
      <c r="H9" s="5"/>
      <c r="I9" s="5"/>
      <c r="J9" s="5"/>
      <c r="K9" s="5"/>
    </row>
    <row r="10" spans="1:19" s="5" customFormat="1" ht="16.149999999999999" customHeight="1" x14ac:dyDescent="0.2">
      <c r="A10" s="12" t="s">
        <v>39</v>
      </c>
      <c r="B10" s="6"/>
      <c r="C10" s="6"/>
      <c r="D10" s="21"/>
      <c r="E10" s="21"/>
    </row>
    <row r="11" spans="1:19" ht="33.6" customHeight="1" thickBot="1" x14ac:dyDescent="0.3">
      <c r="A11" s="25" t="s">
        <v>3</v>
      </c>
      <c r="B11" s="26"/>
      <c r="C11" s="24" t="s">
        <v>9</v>
      </c>
      <c r="D11" s="23" t="s">
        <v>2</v>
      </c>
      <c r="E11" s="24" t="s">
        <v>10</v>
      </c>
      <c r="F11" s="7"/>
      <c r="G11" s="7"/>
      <c r="H11" s="7"/>
      <c r="I11" s="7"/>
      <c r="J11" s="7"/>
      <c r="K11" s="7"/>
      <c r="L11" s="7"/>
    </row>
    <row r="12" spans="1:19" ht="15.75" thickTop="1" x14ac:dyDescent="0.2">
      <c r="A12" s="45" t="s">
        <v>1</v>
      </c>
      <c r="B12" s="46"/>
      <c r="C12" s="20"/>
      <c r="D12" s="31"/>
      <c r="E12" s="32"/>
      <c r="F12" s="7"/>
      <c r="G12" s="7"/>
      <c r="H12" s="7"/>
      <c r="I12" s="7"/>
      <c r="J12" s="7"/>
      <c r="K12" s="7"/>
      <c r="L12" s="7"/>
    </row>
    <row r="13" spans="1:19" x14ac:dyDescent="0.2">
      <c r="A13" s="47" t="s">
        <v>4</v>
      </c>
      <c r="B13" s="48"/>
      <c r="C13" s="13">
        <v>468233</v>
      </c>
      <c r="D13" s="30">
        <v>0</v>
      </c>
      <c r="E13" s="30">
        <f>C13-D13</f>
        <v>468233</v>
      </c>
      <c r="F13" s="8"/>
      <c r="G13" s="8"/>
      <c r="H13" s="8"/>
      <c r="I13" s="8"/>
      <c r="J13" s="8"/>
      <c r="K13" s="8"/>
      <c r="L13" s="8"/>
      <c r="M13" s="2"/>
    </row>
    <row r="14" spans="1:19" ht="30" customHeight="1" x14ac:dyDescent="0.2">
      <c r="A14" s="49" t="s">
        <v>33</v>
      </c>
      <c r="B14" s="50"/>
      <c r="C14" s="13"/>
      <c r="D14" s="30"/>
      <c r="E14" s="30">
        <f>C14</f>
        <v>0</v>
      </c>
      <c r="F14" s="8"/>
      <c r="G14" s="33"/>
      <c r="H14" s="8"/>
      <c r="I14" s="8"/>
      <c r="J14" s="8"/>
      <c r="K14" s="8"/>
      <c r="L14" s="8"/>
      <c r="M14" s="2"/>
    </row>
    <row r="15" spans="1:19" x14ac:dyDescent="0.2">
      <c r="A15" s="49" t="s">
        <v>41</v>
      </c>
      <c r="B15" s="50"/>
      <c r="C15" s="13"/>
      <c r="D15" s="30"/>
      <c r="E15" s="30">
        <f>C15</f>
        <v>0</v>
      </c>
      <c r="F15" s="8"/>
      <c r="G15" s="8"/>
      <c r="H15" s="8"/>
      <c r="I15" s="8"/>
      <c r="J15" s="8"/>
      <c r="K15" s="8"/>
      <c r="L15" s="8"/>
      <c r="M15" s="2"/>
    </row>
    <row r="16" spans="1:19" x14ac:dyDescent="0.2">
      <c r="A16" s="49" t="s">
        <v>34</v>
      </c>
      <c r="B16" s="50"/>
      <c r="C16" s="13"/>
      <c r="D16" s="30"/>
      <c r="E16" s="30">
        <f>C16</f>
        <v>0</v>
      </c>
      <c r="F16" s="8"/>
      <c r="G16" s="8"/>
      <c r="H16" s="8"/>
      <c r="I16" s="8"/>
      <c r="J16" s="8"/>
      <c r="K16" s="8"/>
      <c r="L16" s="8"/>
      <c r="M16" s="2"/>
    </row>
    <row r="17" spans="1:13" s="36" customFormat="1" ht="44.25" customHeight="1" x14ac:dyDescent="0.2">
      <c r="A17" s="51" t="s">
        <v>42</v>
      </c>
      <c r="B17" s="52"/>
      <c r="C17" s="22"/>
      <c r="D17" s="22">
        <v>0</v>
      </c>
      <c r="E17" s="22">
        <f t="shared" ref="E17:E19" si="0">C17-D17</f>
        <v>0</v>
      </c>
      <c r="F17" s="34"/>
      <c r="G17" s="34"/>
      <c r="H17" s="34"/>
      <c r="I17" s="34"/>
      <c r="J17" s="34"/>
      <c r="K17" s="34"/>
      <c r="L17" s="34"/>
      <c r="M17" s="35"/>
    </row>
    <row r="18" spans="1:13" ht="30" customHeight="1" x14ac:dyDescent="0.2">
      <c r="A18" s="49" t="s">
        <v>35</v>
      </c>
      <c r="B18" s="50"/>
      <c r="C18" s="13"/>
      <c r="D18" s="13"/>
      <c r="E18" s="13">
        <f>C18</f>
        <v>0</v>
      </c>
      <c r="F18" s="8"/>
      <c r="G18" s="8"/>
      <c r="H18" s="8"/>
      <c r="I18" s="8"/>
      <c r="J18" s="8"/>
      <c r="K18" s="8"/>
      <c r="L18" s="8"/>
      <c r="M18" s="2"/>
    </row>
    <row r="19" spans="1:13" x14ac:dyDescent="0.2">
      <c r="A19" s="49" t="s">
        <v>40</v>
      </c>
      <c r="B19" s="50"/>
      <c r="C19" s="13"/>
      <c r="D19" s="13">
        <v>0</v>
      </c>
      <c r="E19" s="13">
        <f t="shared" si="0"/>
        <v>0</v>
      </c>
      <c r="F19" s="8"/>
      <c r="G19" s="8"/>
      <c r="H19" s="8"/>
      <c r="I19" s="8"/>
      <c r="J19" s="8"/>
      <c r="K19" s="8"/>
      <c r="L19" s="8"/>
      <c r="M19" s="2"/>
    </row>
    <row r="20" spans="1:13" x14ac:dyDescent="0.2">
      <c r="A20" s="47" t="s">
        <v>5</v>
      </c>
      <c r="B20" s="48"/>
      <c r="C20" s="13"/>
      <c r="D20" s="13"/>
      <c r="E20" s="13"/>
      <c r="F20" s="8"/>
      <c r="G20" s="8"/>
      <c r="H20" s="8"/>
      <c r="I20" s="8"/>
      <c r="J20" s="8"/>
      <c r="K20" s="8"/>
      <c r="L20" s="8"/>
      <c r="M20" s="2"/>
    </row>
    <row r="21" spans="1:13" ht="39" customHeight="1" x14ac:dyDescent="0.2">
      <c r="A21" s="49" t="s">
        <v>30</v>
      </c>
      <c r="B21" s="50"/>
      <c r="C21" s="13">
        <v>2250</v>
      </c>
      <c r="D21" s="13">
        <v>0</v>
      </c>
      <c r="E21" s="13">
        <f t="shared" ref="E21:E23" si="1">C21-D21</f>
        <v>2250</v>
      </c>
      <c r="F21" s="8"/>
      <c r="G21" s="8"/>
      <c r="H21" s="8"/>
      <c r="I21" s="8"/>
      <c r="J21" s="8"/>
      <c r="K21" s="8"/>
      <c r="L21" s="8"/>
      <c r="M21" s="2"/>
    </row>
    <row r="22" spans="1:13" ht="63" customHeight="1" x14ac:dyDescent="0.2">
      <c r="A22" s="49" t="s">
        <v>25</v>
      </c>
      <c r="B22" s="50"/>
      <c r="C22" s="13">
        <v>20800</v>
      </c>
      <c r="D22" s="13">
        <v>0</v>
      </c>
      <c r="E22" s="13">
        <f t="shared" si="1"/>
        <v>20800</v>
      </c>
      <c r="F22" s="8"/>
      <c r="G22" s="33"/>
      <c r="H22" s="8"/>
      <c r="I22" s="8"/>
      <c r="J22" s="8"/>
      <c r="K22" s="8"/>
      <c r="L22" s="8"/>
      <c r="M22" s="2"/>
    </row>
    <row r="23" spans="1:13" ht="60" customHeight="1" x14ac:dyDescent="0.2">
      <c r="A23" s="49" t="s">
        <v>32</v>
      </c>
      <c r="B23" s="50"/>
      <c r="C23" s="13">
        <v>18450</v>
      </c>
      <c r="D23" s="13">
        <v>0</v>
      </c>
      <c r="E23" s="13">
        <f t="shared" si="1"/>
        <v>18450</v>
      </c>
      <c r="F23" s="8"/>
      <c r="G23" s="8"/>
      <c r="H23" s="8"/>
      <c r="I23" s="8"/>
      <c r="J23" s="8"/>
      <c r="K23" s="8"/>
      <c r="L23" s="8"/>
      <c r="M23" s="2"/>
    </row>
    <row r="24" spans="1:13" x14ac:dyDescent="0.2">
      <c r="A24" s="47" t="s">
        <v>6</v>
      </c>
      <c r="B24" s="48"/>
      <c r="C24" s="13"/>
      <c r="D24" s="13"/>
      <c r="E24" s="13"/>
      <c r="F24" s="7"/>
      <c r="G24" s="7"/>
      <c r="H24" s="7"/>
      <c r="I24" s="7"/>
      <c r="J24" s="7"/>
      <c r="K24" s="7"/>
      <c r="L24" s="7"/>
      <c r="M24" s="7"/>
    </row>
    <row r="25" spans="1:13" ht="74.25" customHeight="1" x14ac:dyDescent="0.2">
      <c r="A25" s="57" t="s">
        <v>26</v>
      </c>
      <c r="B25" s="48"/>
      <c r="C25" s="14">
        <v>23000</v>
      </c>
      <c r="D25" s="13">
        <v>0</v>
      </c>
      <c r="E25" s="13">
        <f t="shared" ref="E25" si="2">C25-D25</f>
        <v>23000</v>
      </c>
    </row>
    <row r="26" spans="1:13" x14ac:dyDescent="0.2">
      <c r="A26" s="47" t="s">
        <v>11</v>
      </c>
      <c r="B26" s="48"/>
      <c r="C26" s="14" t="s">
        <v>31</v>
      </c>
      <c r="D26" s="13"/>
      <c r="E26" s="13"/>
    </row>
    <row r="27" spans="1:13" s="2" customFormat="1" ht="15.75" thickBot="1" x14ac:dyDescent="0.25">
      <c r="A27" s="53"/>
      <c r="B27" s="54"/>
      <c r="C27" s="15">
        <v>0</v>
      </c>
      <c r="D27" s="15">
        <v>0</v>
      </c>
      <c r="E27" s="15">
        <f t="shared" ref="E27" si="3">C27-D27</f>
        <v>0</v>
      </c>
    </row>
    <row r="28" spans="1:13" s="2" customFormat="1" ht="15.75" thickTop="1" x14ac:dyDescent="0.2">
      <c r="A28" s="55" t="s">
        <v>0</v>
      </c>
      <c r="B28" s="56"/>
      <c r="C28" s="37">
        <f>SUM(C13:C27)</f>
        <v>532733</v>
      </c>
      <c r="D28" s="37">
        <f>SUM(D13:D27)</f>
        <v>0</v>
      </c>
      <c r="E28" s="37">
        <f>SUM(E13:E27)</f>
        <v>532733</v>
      </c>
    </row>
    <row r="29" spans="1:13" s="2" customFormat="1" x14ac:dyDescent="0.2">
      <c r="B29" s="19"/>
      <c r="C29" s="19"/>
      <c r="D29" s="19"/>
      <c r="E29" s="19"/>
    </row>
    <row r="30" spans="1:13" s="2" customFormat="1" ht="30" x14ac:dyDescent="0.2">
      <c r="A30" s="27" t="s">
        <v>19</v>
      </c>
      <c r="B30" s="28" t="s">
        <v>12</v>
      </c>
      <c r="C30" s="28" t="s">
        <v>14</v>
      </c>
      <c r="D30" s="28" t="s">
        <v>15</v>
      </c>
      <c r="E30" s="28" t="s">
        <v>16</v>
      </c>
    </row>
    <row r="31" spans="1:13" s="2" customFormat="1" x14ac:dyDescent="0.25">
      <c r="A31" s="18" t="s">
        <v>17</v>
      </c>
      <c r="B31" s="16"/>
      <c r="C31" s="17">
        <v>0</v>
      </c>
      <c r="D31" s="17">
        <v>0</v>
      </c>
      <c r="E31" s="17">
        <f>C31-D31</f>
        <v>0</v>
      </c>
    </row>
    <row r="32" spans="1:13" s="35" customFormat="1" ht="30" x14ac:dyDescent="0.2">
      <c r="A32" s="41" t="s">
        <v>37</v>
      </c>
      <c r="B32" s="42" t="s">
        <v>29</v>
      </c>
      <c r="C32" s="43">
        <v>40000</v>
      </c>
      <c r="D32" s="43">
        <v>0</v>
      </c>
      <c r="E32" s="43">
        <f t="shared" ref="E32" si="4">C32-D32</f>
        <v>40000</v>
      </c>
    </row>
    <row r="33" spans="1:5" s="35" customFormat="1" x14ac:dyDescent="0.25">
      <c r="A33" s="44" t="s">
        <v>38</v>
      </c>
      <c r="B33" s="40" t="s">
        <v>28</v>
      </c>
      <c r="C33" s="43">
        <v>235869</v>
      </c>
      <c r="D33" s="43">
        <v>0</v>
      </c>
      <c r="E33" s="43">
        <f t="shared" ref="E33" si="5">C33-D33</f>
        <v>235869</v>
      </c>
    </row>
    <row r="34" spans="1:5" s="2" customFormat="1" ht="45" x14ac:dyDescent="0.2">
      <c r="A34" s="29" t="s">
        <v>20</v>
      </c>
      <c r="B34" s="28" t="s">
        <v>13</v>
      </c>
      <c r="C34" s="28" t="s">
        <v>9</v>
      </c>
      <c r="D34" s="28" t="s">
        <v>15</v>
      </c>
      <c r="E34" s="28" t="s">
        <v>16</v>
      </c>
    </row>
    <row r="35" spans="1:5" s="2" customFormat="1" ht="33" customHeight="1" x14ac:dyDescent="0.2">
      <c r="A35" s="38" t="s">
        <v>36</v>
      </c>
      <c r="B35" s="39">
        <v>466136</v>
      </c>
      <c r="C35" s="39">
        <v>500000</v>
      </c>
      <c r="D35" s="39">
        <v>33864</v>
      </c>
      <c r="E35" s="39">
        <v>466136</v>
      </c>
    </row>
    <row r="36" spans="1:5" s="2" customFormat="1" x14ac:dyDescent="0.2"/>
    <row r="37" spans="1:5" s="2" customFormat="1" x14ac:dyDescent="0.2"/>
    <row r="38" spans="1:5" s="2" customFormat="1" x14ac:dyDescent="0.2"/>
    <row r="39" spans="1:5" s="2" customFormat="1" x14ac:dyDescent="0.2"/>
    <row r="40" spans="1:5" s="2" customFormat="1" x14ac:dyDescent="0.2"/>
    <row r="41" spans="1:5" s="2" customFormat="1" x14ac:dyDescent="0.2"/>
    <row r="42" spans="1:5" s="2" customFormat="1" x14ac:dyDescent="0.2"/>
    <row r="43" spans="1:5" s="2" customFormat="1" x14ac:dyDescent="0.2"/>
    <row r="44" spans="1:5" s="2" customFormat="1" x14ac:dyDescent="0.2"/>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sheetData>
  <mergeCells count="17">
    <mergeCell ref="A27:B27"/>
    <mergeCell ref="A28:B28"/>
    <mergeCell ref="A24:B24"/>
    <mergeCell ref="A25:B25"/>
    <mergeCell ref="A12:B12"/>
    <mergeCell ref="A13:B13"/>
    <mergeCell ref="A20:B20"/>
    <mergeCell ref="A26:B26"/>
    <mergeCell ref="A14:B14"/>
    <mergeCell ref="A15:B15"/>
    <mergeCell ref="A16:B16"/>
    <mergeCell ref="A17:B17"/>
    <mergeCell ref="A18:B18"/>
    <mergeCell ref="A19:B19"/>
    <mergeCell ref="A21:B21"/>
    <mergeCell ref="A22:B22"/>
    <mergeCell ref="A23:B23"/>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2019-04-13T19:15:52Z</cp:lastPrinted>
  <dcterms:created xsi:type="dcterms:W3CDTF">2001-02-08T10:40:59Z</dcterms:created>
  <dcterms:modified xsi:type="dcterms:W3CDTF">2019-05-09T00:04:08Z</dcterms:modified>
</cp:coreProperties>
</file>