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calendar\2018\2018-11-13-mtg\attachments\"/>
    </mc:Choice>
  </mc:AlternateContent>
  <bookViews>
    <workbookView xWindow="120" yWindow="90" windowWidth="23895" windowHeight="14535" activeTab="1"/>
  </bookViews>
  <sheets>
    <sheet name="overview" sheetId="3" r:id="rId1"/>
    <sheet name="without summary" sheetId="4" r:id="rId2"/>
  </sheets>
  <definedNames>
    <definedName name="_xlnm.Print_Area" localSheetId="0">overview!$A$1:$C$20</definedName>
    <definedName name="_xlnm.Print_Area" localSheetId="1">'without summary'!$A$2:$I$89</definedName>
    <definedName name="_xlnm.Print_Titles" localSheetId="1">'without summary'!$1:$1</definedName>
  </definedNames>
  <calcPr calcId="162913"/>
</workbook>
</file>

<file path=xl/calcChain.xml><?xml version="1.0" encoding="utf-8"?>
<calcChain xmlns="http://schemas.openxmlformats.org/spreadsheetml/2006/main">
  <c r="B13" i="3" l="1"/>
  <c r="F86" i="4" l="1"/>
  <c r="E86" i="4"/>
  <c r="D86" i="4"/>
  <c r="F83" i="4"/>
  <c r="E83" i="4"/>
  <c r="D83" i="4"/>
  <c r="F78" i="4"/>
  <c r="E78" i="4"/>
  <c r="D78" i="4"/>
  <c r="F61" i="4"/>
  <c r="E61" i="4"/>
  <c r="D61" i="4"/>
  <c r="F55" i="4"/>
  <c r="E55" i="4"/>
  <c r="D55" i="4"/>
  <c r="F49" i="4"/>
  <c r="E49" i="4"/>
  <c r="D49" i="4"/>
  <c r="F45" i="4"/>
  <c r="E45" i="4"/>
  <c r="D45" i="4"/>
  <c r="F40" i="4"/>
  <c r="E40" i="4"/>
  <c r="D40" i="4"/>
  <c r="F19" i="4"/>
  <c r="E19" i="4"/>
  <c r="D19" i="4"/>
  <c r="C20" i="3"/>
  <c r="C6" i="3"/>
  <c r="C7" i="3"/>
  <c r="F87" i="4" l="1"/>
  <c r="C5" i="3"/>
  <c r="D87" i="4"/>
  <c r="E87" i="4"/>
  <c r="C9" i="3"/>
  <c r="C10" i="3"/>
  <c r="B15" i="3"/>
  <c r="C8" i="3"/>
  <c r="C11" i="3"/>
  <c r="C4" i="3"/>
  <c r="C12" i="3"/>
  <c r="C13" i="3" l="1"/>
</calcChain>
</file>

<file path=xl/sharedStrings.xml><?xml version="1.0" encoding="utf-8"?>
<sst xmlns="http://schemas.openxmlformats.org/spreadsheetml/2006/main" count="453" uniqueCount="364">
  <si>
    <t>MN DNR</t>
  </si>
  <si>
    <t>001-A</t>
  </si>
  <si>
    <t>03a</t>
  </si>
  <si>
    <t>003-A</t>
  </si>
  <si>
    <t>03b</t>
  </si>
  <si>
    <t>Restoring Native Mussels in Streams and Lakes</t>
  </si>
  <si>
    <t>Hawk Ridge Bird Observatory</t>
  </si>
  <si>
    <t>005-A</t>
  </si>
  <si>
    <t>03c</t>
  </si>
  <si>
    <t>Quantifying Exposure of Minnesota's Raptors to Mercury and PFAS</t>
  </si>
  <si>
    <t>U of MN</t>
  </si>
  <si>
    <t>014-A</t>
  </si>
  <si>
    <t>03d</t>
  </si>
  <si>
    <t>Minnesota Trumpeter Swan Migration Ecology and Conservation</t>
  </si>
  <si>
    <t>U of MN - Raptor Center</t>
  </si>
  <si>
    <t>016-A</t>
  </si>
  <si>
    <t>03e</t>
  </si>
  <si>
    <t>Spruce Grouse as Indicators for Boreal Forest Connectivity</t>
  </si>
  <si>
    <t>018-A</t>
  </si>
  <si>
    <t>03f</t>
  </si>
  <si>
    <t>Understanding Brainworm Transmission to Find Solutions for Minnesota Moose Decline</t>
  </si>
  <si>
    <t>025-A</t>
  </si>
  <si>
    <t>03g</t>
  </si>
  <si>
    <t>Mapping Habitat Use and Disease of Urban Carnivores</t>
  </si>
  <si>
    <t>027-A</t>
  </si>
  <si>
    <t>03h</t>
  </si>
  <si>
    <t>Accelerated Aggregate Resource Mapping</t>
  </si>
  <si>
    <t>U of MN - Duluth NRRI</t>
  </si>
  <si>
    <t>032-AH</t>
  </si>
  <si>
    <t>03i</t>
  </si>
  <si>
    <t>Den Boxes for Fishers and other Nesting Wildlife</t>
  </si>
  <si>
    <t>034-AH</t>
  </si>
  <si>
    <t>03j</t>
  </si>
  <si>
    <t>Red-headed Woodpeckers as Indicators of Oak Savanna Health</t>
  </si>
  <si>
    <t>Audubon Minnesota</t>
  </si>
  <si>
    <t>035-AH</t>
  </si>
  <si>
    <t>03k</t>
  </si>
  <si>
    <t>Implementing Conservation Plans for Avian Species of Concern</t>
  </si>
  <si>
    <t>038-AH</t>
  </si>
  <si>
    <t>03l</t>
  </si>
  <si>
    <t>Mapping Aquatic Habitats for Moose</t>
  </si>
  <si>
    <t>Minnesota Association of County Surveyors</t>
  </si>
  <si>
    <t>046-AH</t>
  </si>
  <si>
    <t>03m</t>
  </si>
  <si>
    <t>Improving Statewide GIS Data by Restoring the PLS</t>
  </si>
  <si>
    <t>U of MN - MN Geological Survey</t>
  </si>
  <si>
    <t>002-A</t>
  </si>
  <si>
    <t>03n</t>
  </si>
  <si>
    <t>County Geologic Atlases - Part A, Mapping Geology</t>
  </si>
  <si>
    <t>275-J</t>
  </si>
  <si>
    <t>03o</t>
  </si>
  <si>
    <t>County Geologic Atlases - Part B, Mapping Aquifer Hydrology</t>
  </si>
  <si>
    <t>274-J</t>
  </si>
  <si>
    <t>03p</t>
  </si>
  <si>
    <t>Unlocking the Science of Minnesota's Moose Decline</t>
  </si>
  <si>
    <t>048-B</t>
  </si>
  <si>
    <t>04a</t>
  </si>
  <si>
    <t>Determining the Influence of Insecticides on Algal Blooms</t>
  </si>
  <si>
    <t>049-B</t>
  </si>
  <si>
    <t>04b</t>
  </si>
  <si>
    <t>Benign Design: Environmental Studies Leading to Sustainable Pharmaceuticals</t>
  </si>
  <si>
    <t>050-B</t>
  </si>
  <si>
    <t>04c</t>
  </si>
  <si>
    <t>Wastewater Nutrient Reduction through Industrial Source Reduction Assistance</t>
  </si>
  <si>
    <t>U of MN - Duluth</t>
  </si>
  <si>
    <t>051-B</t>
  </si>
  <si>
    <t>04d</t>
  </si>
  <si>
    <t>Quantifying Microplastics in Minnesotas Inland Lakes</t>
  </si>
  <si>
    <t>052-B</t>
  </si>
  <si>
    <t>04e</t>
  </si>
  <si>
    <t>Improving Nitrogen Removal in Greater Minnesota Wastewater Treatment Ponds</t>
  </si>
  <si>
    <t>054-B</t>
  </si>
  <si>
    <t>04f</t>
  </si>
  <si>
    <t>Improving Drinking Water for Minnesotans through Pollution Prevention</t>
  </si>
  <si>
    <t>055-B</t>
  </si>
  <si>
    <t>04g</t>
  </si>
  <si>
    <t>Protecting Minnesota Waters by Removing Contaminants from Wastewater</t>
  </si>
  <si>
    <t>Minnesota Pollution Control Agency</t>
  </si>
  <si>
    <t>058-B</t>
  </si>
  <si>
    <t>04h</t>
  </si>
  <si>
    <t>Reducing Municipal Wastewater Mercury Pollution to Lake Superior</t>
  </si>
  <si>
    <t>062-B</t>
  </si>
  <si>
    <t>04i</t>
  </si>
  <si>
    <t>Extracting Deicing Salt from Roadside Soils with Plants</t>
  </si>
  <si>
    <t>064-B</t>
  </si>
  <si>
    <t>04j</t>
  </si>
  <si>
    <t>Transformation of Plastic Waste into a Valued Resource</t>
  </si>
  <si>
    <t>Stearns County Soil and Water Conservation District</t>
  </si>
  <si>
    <t>072-B</t>
  </si>
  <si>
    <t>04k</t>
  </si>
  <si>
    <t>Accelerating Perennial Crop Production to Prevent Nitrate Leaching</t>
  </si>
  <si>
    <t>Central Lakes College - Ag and Energy Ctr</t>
  </si>
  <si>
    <t>076-B</t>
  </si>
  <si>
    <t>04l</t>
  </si>
  <si>
    <t>Farm-Ready Cover Crops for Protecting Water Quality</t>
  </si>
  <si>
    <t>077-B</t>
  </si>
  <si>
    <t>04m</t>
  </si>
  <si>
    <t>Setting Realistic Nitrate Reduction Goals in Southeast Minnesota</t>
  </si>
  <si>
    <t>Science Museum of Minnesota - St. Croix Research Station</t>
  </si>
  <si>
    <t>100-BH</t>
  </si>
  <si>
    <t>04n</t>
  </si>
  <si>
    <t>Mapping Unprofitable Cropland for Water and Wildlife</t>
  </si>
  <si>
    <t>101-BH</t>
  </si>
  <si>
    <t>04o</t>
  </si>
  <si>
    <t>Evaluating Locally-Sourced Materials for Road Salt Reduction</t>
  </si>
  <si>
    <t>102-BH</t>
  </si>
  <si>
    <t>04p</t>
  </si>
  <si>
    <t>Minnesota Spring Inventory Final Phase</t>
  </si>
  <si>
    <t>Carver County Water Management Organization</t>
  </si>
  <si>
    <t>106-BH</t>
  </si>
  <si>
    <t>04q</t>
  </si>
  <si>
    <t>Restoring Impaired Lakes throught Citizen-Aided Carp Management</t>
  </si>
  <si>
    <t>City of Fairmont</t>
  </si>
  <si>
    <t>116-BH</t>
  </si>
  <si>
    <t>04r</t>
  </si>
  <si>
    <t>Spring Biological Nitrate Removal to Protect Drinking Water</t>
  </si>
  <si>
    <t>053-B</t>
  </si>
  <si>
    <t>04s</t>
  </si>
  <si>
    <t>Degrading Chlorinated Industrial Contaminants with Bacteria</t>
  </si>
  <si>
    <t>YouthCARE MN</t>
  </si>
  <si>
    <t>122-C</t>
  </si>
  <si>
    <t>05a</t>
  </si>
  <si>
    <t>Expanding Camp Sunrise Environmental Program</t>
  </si>
  <si>
    <t>Friends of the Boundary Waters Wilderness</t>
  </si>
  <si>
    <t>124-C</t>
  </si>
  <si>
    <t>05b</t>
  </si>
  <si>
    <t>Connecting Students to the Boundary Waters</t>
  </si>
  <si>
    <t>Mississippi Park Connection</t>
  </si>
  <si>
    <t>143-CH</t>
  </si>
  <si>
    <t>05c</t>
  </si>
  <si>
    <t>Mississippi National River and Recreation Area Forest Restoration</t>
  </si>
  <si>
    <t>U of MN - MAISRC</t>
  </si>
  <si>
    <t>160-D</t>
  </si>
  <si>
    <t>06a</t>
  </si>
  <si>
    <t>Building Knowledge and Capacity to Solve AIS Problems</t>
  </si>
  <si>
    <t>Morrison Soil and Water Conservation District</t>
  </si>
  <si>
    <t>173-DH</t>
  </si>
  <si>
    <t>06b</t>
  </si>
  <si>
    <t>Oak Wilt Suppression at its Northern Edge</t>
  </si>
  <si>
    <t>U of MN - WCROC</t>
  </si>
  <si>
    <t>176-E</t>
  </si>
  <si>
    <t>07a</t>
  </si>
  <si>
    <t>Development of Clean Energy Storage Systems for Farms</t>
  </si>
  <si>
    <t>Rural Renewable Energy Alliance</t>
  </si>
  <si>
    <t>186-E</t>
  </si>
  <si>
    <t>07b</t>
  </si>
  <si>
    <t>U of MN - Morris</t>
  </si>
  <si>
    <t>190-EH</t>
  </si>
  <si>
    <t>07c</t>
  </si>
  <si>
    <t>Sustainable Solar Energy from Agricultural Plant Byproducts</t>
  </si>
  <si>
    <t>City of Morris</t>
  </si>
  <si>
    <t>196-EH</t>
  </si>
  <si>
    <t>07d</t>
  </si>
  <si>
    <t>Morris Energy and Environment Community Resilience Plan</t>
  </si>
  <si>
    <t>Minnesota Zoological Garden</t>
  </si>
  <si>
    <t>202-F</t>
  </si>
  <si>
    <t>08a</t>
  </si>
  <si>
    <t>Saving Endangered Pollinators through Data-Driven Prairie Restoration</t>
  </si>
  <si>
    <t>213-F</t>
  </si>
  <si>
    <t>08b</t>
  </si>
  <si>
    <t>Promoting and Restoring Oak Savanna Using Silvopasture</t>
  </si>
  <si>
    <t>City of Melrose</t>
  </si>
  <si>
    <t>225-F</t>
  </si>
  <si>
    <t>08c</t>
  </si>
  <si>
    <t>Sauk River Dam Removal and Rock Rapids Replacement</t>
  </si>
  <si>
    <t>232-FH</t>
  </si>
  <si>
    <t>08d</t>
  </si>
  <si>
    <t>Conservation and Monitoring of Minnesota’s Rare Arctic Plants</t>
  </si>
  <si>
    <t>247-G</t>
  </si>
  <si>
    <t>09a</t>
  </si>
  <si>
    <t>Minnesota Scientific and Natural Areas</t>
  </si>
  <si>
    <t>248-G</t>
  </si>
  <si>
    <t>09b</t>
  </si>
  <si>
    <t>Grants for Local Parks, Trails and Natural Areas</t>
  </si>
  <si>
    <t>249-G</t>
  </si>
  <si>
    <t>09c</t>
  </si>
  <si>
    <t>Minnesota State Parks and State Trails In-Holdings</t>
  </si>
  <si>
    <t>251-G</t>
  </si>
  <si>
    <t>09d</t>
  </si>
  <si>
    <t>Minnesota State Trails Development</t>
  </si>
  <si>
    <t>National Loon Center Foundation</t>
  </si>
  <si>
    <t>252-G</t>
  </si>
  <si>
    <t>09e</t>
  </si>
  <si>
    <t>National Loon Center</t>
  </si>
  <si>
    <t>253-G</t>
  </si>
  <si>
    <t>09f</t>
  </si>
  <si>
    <t>Accessible Fishing Piers</t>
  </si>
  <si>
    <t>St. Louis &amp; Lake Counties Regional Railroad Authority</t>
  </si>
  <si>
    <t>254-G</t>
  </si>
  <si>
    <t>09g</t>
  </si>
  <si>
    <t>Mesabi Trail Extensions</t>
  </si>
  <si>
    <t>Superior Cycling Association</t>
  </si>
  <si>
    <t>256-G</t>
  </si>
  <si>
    <t>09h</t>
  </si>
  <si>
    <t>Britton Peak to Lutsen Mountain Bike Trail</t>
  </si>
  <si>
    <t>Saint Johns Arboretum and University</t>
  </si>
  <si>
    <t>257-G</t>
  </si>
  <si>
    <t>09i</t>
  </si>
  <si>
    <t>Preserving the Avon Hills with Reverse-Bidding Easements</t>
  </si>
  <si>
    <t>City of Babbitt</t>
  </si>
  <si>
    <t>264-G</t>
  </si>
  <si>
    <t>09j</t>
  </si>
  <si>
    <t>Birch Lake Recreation Area Campground</t>
  </si>
  <si>
    <t>City of Virginia</t>
  </si>
  <si>
    <t>265-G</t>
  </si>
  <si>
    <t>09k</t>
  </si>
  <si>
    <t>Bailey Lake Trail and Fishing Pier</t>
  </si>
  <si>
    <t>City of Vergas</t>
  </si>
  <si>
    <t>266-G</t>
  </si>
  <si>
    <t>09l</t>
  </si>
  <si>
    <t>Vergas Long Lake Trail</t>
  </si>
  <si>
    <t>City of Fergus Falls</t>
  </si>
  <si>
    <t>269-G</t>
  </si>
  <si>
    <t>09m</t>
  </si>
  <si>
    <t>Glacial Edge Trail and Downtown Pedestrian Bridge</t>
  </si>
  <si>
    <t>Voyageur Country ATV</t>
  </si>
  <si>
    <t>271-G</t>
  </si>
  <si>
    <t>09n</t>
  </si>
  <si>
    <t>Crane Lake to Vermilion Falls Trail</t>
  </si>
  <si>
    <t>Superior Hiking Trail Association</t>
  </si>
  <si>
    <t>272-GH</t>
  </si>
  <si>
    <t>09o</t>
  </si>
  <si>
    <t>Restoring Five Sections of the Superior Hiking Trail</t>
  </si>
  <si>
    <t>273-I</t>
  </si>
  <si>
    <t>10a</t>
  </si>
  <si>
    <t>Contract Agreement Reimbursement</t>
  </si>
  <si>
    <t>Legislative-Citizen Commission on Minnesota Resources</t>
  </si>
  <si>
    <t>---</t>
  </si>
  <si>
    <t>10b</t>
  </si>
  <si>
    <t>LCCMR Administration</t>
  </si>
  <si>
    <t>Legislative Coordinating Commission</t>
  </si>
  <si>
    <t>10c</t>
  </si>
  <si>
    <t>LCC Administration</t>
  </si>
  <si>
    <t>Public Facilities Authority</t>
  </si>
  <si>
    <t>11</t>
  </si>
  <si>
    <t>Topic Area</t>
  </si>
  <si>
    <t>Percentage of Total
Recommendation</t>
  </si>
  <si>
    <t>Total $ Recommendations</t>
  </si>
  <si>
    <t>Debt Service per M.L. 2018, Chp. 214, Art. 6, Sec. 4, Subd. 4</t>
  </si>
  <si>
    <t>GRAND TOTAL</t>
  </si>
  <si>
    <t>Fund Source</t>
  </si>
  <si>
    <t>$ Recommended</t>
  </si>
  <si>
    <t>FY 2020 - Environment and Natural Resources Trust Fund (ENRTF)</t>
  </si>
  <si>
    <t xml:space="preserve">Total $  </t>
  </si>
  <si>
    <t>ENRTF Dollars Reallocated from 2016 Appropriations</t>
  </si>
  <si>
    <t>Subd.</t>
  </si>
  <si>
    <t>Proposal ID</t>
  </si>
  <si>
    <t>Title</t>
  </si>
  <si>
    <t>Bruce Carlson</t>
  </si>
  <si>
    <t>Mike Davis</t>
  </si>
  <si>
    <t>Matthew Etterson</t>
  </si>
  <si>
    <t>David Andersen</t>
  </si>
  <si>
    <t>Julia Ponder</t>
  </si>
  <si>
    <t>Tiffany Wolf</t>
  </si>
  <si>
    <t>Nicholas McCann</t>
  </si>
  <si>
    <t>Heather Arends</t>
  </si>
  <si>
    <t>Ron Moen</t>
  </si>
  <si>
    <t>Nathaniel Miller</t>
  </si>
  <si>
    <t>Joseph Bump</t>
  </si>
  <si>
    <t>Patrick Veraguth</t>
  </si>
  <si>
    <t>Barbara Lusardi</t>
  </si>
  <si>
    <t>Paul Putzier</t>
  </si>
  <si>
    <t>Nicole Mattson</t>
  </si>
  <si>
    <t>William Arnold</t>
  </si>
  <si>
    <t>Laura Babcock</t>
  </si>
  <si>
    <t>Kathryn Schreiner</t>
  </si>
  <si>
    <t>Paige Novak</t>
  </si>
  <si>
    <t>Raymond Hozalski</t>
  </si>
  <si>
    <t>Matt Simcik</t>
  </si>
  <si>
    <t>Scott Kyser</t>
  </si>
  <si>
    <t>Bo Hu</t>
  </si>
  <si>
    <t>Brett Barney</t>
  </si>
  <si>
    <t>Dennis Fuchs</t>
  </si>
  <si>
    <t>Keith Olander</t>
  </si>
  <si>
    <t>John Nieber</t>
  </si>
  <si>
    <t>Jason Ulrich</t>
  </si>
  <si>
    <t>Chanlan Chun</t>
  </si>
  <si>
    <t>Andrew Dickhart</t>
  </si>
  <si>
    <t>Troy Nemmers</t>
  </si>
  <si>
    <t>Chris Knopf</t>
  </si>
  <si>
    <t>Mary Hammes</t>
  </si>
  <si>
    <t>Nicholas Phelps</t>
  </si>
  <si>
    <t>William Northrop</t>
  </si>
  <si>
    <t>Vicki O'Day</t>
  </si>
  <si>
    <t>Ted Pappenfus</t>
  </si>
  <si>
    <t>Blaine Hill</t>
  </si>
  <si>
    <t>Erik Runquist</t>
  </si>
  <si>
    <t>Diomy Zamora</t>
  </si>
  <si>
    <t>Michael Brethorst</t>
  </si>
  <si>
    <t>Judy Schulte</t>
  </si>
  <si>
    <t>Audrey Mularie</t>
  </si>
  <si>
    <t>Jennifer Christie</t>
  </si>
  <si>
    <t>Kent Skaar</t>
  </si>
  <si>
    <t>Leah Heggerston</t>
  </si>
  <si>
    <t>Nancy Stewart</t>
  </si>
  <si>
    <t>Bob Manzoline</t>
  </si>
  <si>
    <t>Tim Kennedy</t>
  </si>
  <si>
    <t>John Geissler</t>
  </si>
  <si>
    <t>Cathy Bissonette</t>
  </si>
  <si>
    <t>Britt See-Benes</t>
  </si>
  <si>
    <t>Julie Lammers</t>
  </si>
  <si>
    <t>Ryan Miller</t>
  </si>
  <si>
    <t>Bruce Beste</t>
  </si>
  <si>
    <t>Denny Caneff</t>
  </si>
  <si>
    <t>Katherine Sherman-Hoehn</t>
  </si>
  <si>
    <t>Becca Nash</t>
  </si>
  <si>
    <t>Sally Olson</t>
  </si>
  <si>
    <t>Jeff Freeman</t>
  </si>
  <si>
    <t>Program Manager</t>
  </si>
  <si>
    <t>Total LCCMR $ Recommended FY2020</t>
  </si>
  <si>
    <t>Trust Fund $ FY2020</t>
  </si>
  <si>
    <t>Region</t>
  </si>
  <si>
    <t>Statewide</t>
  </si>
  <si>
    <t>Statewide, NE</t>
  </si>
  <si>
    <t>NW, NE</t>
  </si>
  <si>
    <t>NE</t>
  </si>
  <si>
    <t>Metro</t>
  </si>
  <si>
    <t>SW</t>
  </si>
  <si>
    <t>Central, Metro, NW, NE</t>
  </si>
  <si>
    <t xml:space="preserve">Central  </t>
  </si>
  <si>
    <t>Central</t>
  </si>
  <si>
    <t>Central, Metro, NW, SW, SE</t>
  </si>
  <si>
    <t>SE</t>
  </si>
  <si>
    <t xml:space="preserve">Central, Metro, NW, SW  </t>
  </si>
  <si>
    <t xml:space="preserve">NW  </t>
  </si>
  <si>
    <t>Organization</t>
  </si>
  <si>
    <t>Subd. 03 Foundational Natural Resource Data and Information (16 Recommendations - Subtotal = $9,918,000)</t>
  </si>
  <si>
    <t>Foundational Natural Resource Data and Information Subtotal =</t>
  </si>
  <si>
    <t>Water Resources Subtotal =</t>
  </si>
  <si>
    <t>Subd. 05 Technical Assistance, Outreach, and Environmental Education (3 Recommendations - Subtotal = $886,000)</t>
  </si>
  <si>
    <t>Subd. 04 Water Resources (19 Recommendations - Subtotal = $5,215,000)</t>
  </si>
  <si>
    <t>Technical Assistance, Outreach, and Environmental Education Subtotal =</t>
  </si>
  <si>
    <t>Subd. 06 Aquatic and Terrestrial Invasive Species (2 Recommendations - Subtotal = $3,100,000)</t>
  </si>
  <si>
    <t>Aquatic and Terrestrial Invasive Species Subtotal =</t>
  </si>
  <si>
    <t>Subd. 07 Air Quality and Renewable Energy (4 Recommendations - Subtotal = $1,485,000)</t>
  </si>
  <si>
    <t>Air Quality and Renewable Energy Subtotal =</t>
  </si>
  <si>
    <t>Subd. 08 Methods to Protect or Restore Land, Water, and Habitat (4 Recommendations - Subtotal = $4,453,000)</t>
  </si>
  <si>
    <t>Methods to Protect or Restore Land, Water, and Habitat Subtotal =</t>
  </si>
  <si>
    <t>Subd. 09 Land Acquisition, Habitat, and Recreation (15 Recommendations - Subtotal = $25,101,000)</t>
  </si>
  <si>
    <t>Land Acquisition, Habitat, and Recreation Subtotal =</t>
  </si>
  <si>
    <t>Administration and Contract Agreement Reimbursement Subtotal =</t>
  </si>
  <si>
    <t>* Region of Impact designated in the State include Statewide, Central, Metro, NE, NW, SE, SW. Metro region includes the 11 counties of Anoka, Carver, Chisago, Dakota, Hennepin, Isanti, Ramsey, Scott, Sherburne, Washington, and Wright.</t>
  </si>
  <si>
    <t>2016 
Trust Fund $ Reallocated</t>
  </si>
  <si>
    <t>Subd. 11 Wastewater Treatment Recommendations (1 Recommendation - Subtotal = $2,000,000)</t>
  </si>
  <si>
    <t>Wastewater Treatment Recommendations Subtotal =</t>
  </si>
  <si>
    <t>M.L. 2019 Environment and Natural Resources Trust Fund (ENRTF) 
LCCMR Recommendations for FY 2020</t>
  </si>
  <si>
    <t>Minnesota Biological Survey</t>
  </si>
  <si>
    <t>Shania Abraham</t>
  </si>
  <si>
    <t>Shannon Wettstein</t>
  </si>
  <si>
    <t>Briana Gross</t>
  </si>
  <si>
    <r>
      <rPr>
        <b/>
        <sz val="11"/>
        <color indexed="8"/>
        <rFont val="Calibri"/>
        <family val="2"/>
      </rPr>
      <t>Subd. 03 Foundational Natural Resource Data and Information</t>
    </r>
    <r>
      <rPr>
        <sz val="10"/>
        <color indexed="8"/>
        <rFont val="Arial"/>
        <family val="2"/>
      </rPr>
      <t xml:space="preserve">
16 Recommendations</t>
    </r>
  </si>
  <si>
    <r>
      <rPr>
        <b/>
        <sz val="11"/>
        <color indexed="8"/>
        <rFont val="Calibri"/>
        <family val="2"/>
      </rPr>
      <t xml:space="preserve">Subd. 04 Water Resources </t>
    </r>
    <r>
      <rPr>
        <sz val="10"/>
        <color indexed="8"/>
        <rFont val="Arial"/>
        <family val="2"/>
      </rPr>
      <t xml:space="preserve">
19 Recommendations</t>
    </r>
  </si>
  <si>
    <r>
      <rPr>
        <b/>
        <sz val="11"/>
        <color indexed="8"/>
        <rFont val="Calibri"/>
        <family val="2"/>
      </rPr>
      <t>Subd. 05 Technical Assistance, Outreach, and Environmental Education</t>
    </r>
    <r>
      <rPr>
        <sz val="10"/>
        <color indexed="8"/>
        <rFont val="Arial"/>
        <family val="2"/>
      </rPr>
      <t xml:space="preserve">
3 Recommendations</t>
    </r>
  </si>
  <si>
    <r>
      <rPr>
        <b/>
        <sz val="11"/>
        <color indexed="8"/>
        <rFont val="Calibri"/>
        <family val="2"/>
      </rPr>
      <t>Subd. 06 Aquatic and Terrestrial Invasive Species</t>
    </r>
    <r>
      <rPr>
        <sz val="10"/>
        <color indexed="8"/>
        <rFont val="Arial"/>
        <family val="2"/>
      </rPr>
      <t xml:space="preserve">
2 Recommendations</t>
    </r>
  </si>
  <si>
    <r>
      <rPr>
        <b/>
        <sz val="11"/>
        <color indexed="8"/>
        <rFont val="Calibri"/>
        <family val="2"/>
      </rPr>
      <t>Subd. 07 Air Quality and Renewable Energy</t>
    </r>
    <r>
      <rPr>
        <sz val="10"/>
        <color indexed="8"/>
        <rFont val="Arial"/>
        <family val="2"/>
      </rPr>
      <t xml:space="preserve">
4 Recommendations</t>
    </r>
  </si>
  <si>
    <r>
      <rPr>
        <b/>
        <sz val="11"/>
        <color indexed="8"/>
        <rFont val="Calibri"/>
        <family val="2"/>
      </rPr>
      <t>Subd. 08 Methods to Protect or Restore Land, Water, and Habitat</t>
    </r>
    <r>
      <rPr>
        <sz val="10"/>
        <color indexed="8"/>
        <rFont val="Arial"/>
        <family val="2"/>
      </rPr>
      <t xml:space="preserve">
4 Recommendations</t>
    </r>
  </si>
  <si>
    <r>
      <rPr>
        <b/>
        <sz val="11"/>
        <color indexed="8"/>
        <rFont val="Calibri"/>
        <family val="2"/>
      </rPr>
      <t>Subd. 09 Land Acquisition, Habitat, and Recreation</t>
    </r>
    <r>
      <rPr>
        <sz val="10"/>
        <color indexed="8"/>
        <rFont val="Arial"/>
        <family val="2"/>
      </rPr>
      <t xml:space="preserve">
15 Recommendations</t>
    </r>
  </si>
  <si>
    <r>
      <rPr>
        <b/>
        <sz val="10"/>
        <color indexed="8"/>
        <rFont val="Arial"/>
        <family val="2"/>
      </rPr>
      <t>Subd. 10 Administration and Contract Agreement Reimbursement</t>
    </r>
    <r>
      <rPr>
        <sz val="10"/>
        <color indexed="8"/>
        <rFont val="Arial"/>
        <family val="2"/>
      </rPr>
      <t xml:space="preserve">
3 Recommendations</t>
    </r>
  </si>
  <si>
    <r>
      <rPr>
        <b/>
        <sz val="11"/>
        <color indexed="8"/>
        <rFont val="Calibri"/>
        <family val="2"/>
      </rPr>
      <t>Subd. 11 Wastewater Treatment Recommendations</t>
    </r>
    <r>
      <rPr>
        <sz val="10"/>
        <color indexed="8"/>
        <rFont val="Arial"/>
        <family val="2"/>
      </rPr>
      <t xml:space="preserve">
1 Recommendation</t>
    </r>
  </si>
  <si>
    <t>$ Amount</t>
  </si>
  <si>
    <t>Total $ Recommendations =</t>
  </si>
  <si>
    <t>Subd. 10 Administration and Contract Agreement Reimbursement (3 Recommendations - Subtotal = $1,538,000)</t>
  </si>
  <si>
    <t xml:space="preserve">As of July 18, 2018 the Legislative‐Citizen Commission on Minnesota Resources (LCCMR) has selected 67 projects totaling $53,696,000 to recommend to the 2019 Minnesota Legislature for funding from the Environment and Natural Resources Trust Fund (ENRTF). The recommendations are the result of the LCCMR's 2019 Request for Proposal (RFP) process, in which 273 proposals requesting a total of approximately $191 million were received and considered through a competitive, multi‐stage evaluation. The recommendations range from funding the full proposal and dollar amount requested to partial funding for specific proposal elements. </t>
  </si>
  <si>
    <t>White Earth Nation Community Solar for Economic Resilience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</si>
</sst>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6"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b/>
      <sz val="14"/>
      <color indexed="8"/>
      <name val="Calibri"/>
      <family val="2"/>
      <scheme val="minor"/>
    </font>
    <font>
      <sz val="10"/>
      <color indexed="8"/>
      <name val="Arial"/>
      <family val="2"/>
    </font>
    <font>
      <sz val="10"/>
      <color indexed="8"/>
      <name val="Calibri"/>
      <family val="2"/>
      <scheme val="minor"/>
    </font>
    <font>
      <i/>
      <sz val="10"/>
      <color indexed="8"/>
      <name val="Calibri"/>
      <family val="2"/>
      <scheme val="minor"/>
    </font>
    <font>
      <sz val="10"/>
      <color indexed="72"/>
      <name val="MS Sans Serif"/>
      <family val="2"/>
    </font>
    <font>
      <b/>
      <sz val="12"/>
      <color theme="0"/>
      <name val="Calibri"/>
      <family val="2"/>
      <scheme val="minor"/>
    </font>
    <font>
      <b/>
      <sz val="11"/>
      <color indexed="8"/>
      <name val="Calibri"/>
      <family val="2"/>
    </font>
    <font>
      <sz val="11"/>
      <name val="Calibri"/>
      <family val="2"/>
      <scheme val="minor"/>
    </font>
    <font>
      <b/>
      <sz val="10"/>
      <color indexed="8"/>
      <name val="Arial"/>
      <family val="2"/>
    </font>
    <font>
      <b/>
      <sz val="11"/>
      <name val="Calibri"/>
      <family val="2"/>
      <scheme val="minor"/>
    </font>
    <font>
      <b/>
      <sz val="12"/>
      <color theme="1"/>
      <name val="Calibri"/>
      <family val="2"/>
      <scheme val="minor"/>
    </font>
    <font>
      <b/>
      <sz val="11"/>
      <color rgb="FF000000"/>
      <name val="Calibri"/>
      <family val="2"/>
    </font>
    <font>
      <sz val="11"/>
      <color rgb="FF000000"/>
      <name val="Calibri"/>
      <family val="2"/>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000000"/>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indexed="64"/>
      </bottom>
      <diagonal/>
    </border>
    <border>
      <left/>
      <right/>
      <top/>
      <bottom style="double">
        <color indexed="64"/>
      </bottom>
      <diagonal/>
    </border>
    <border>
      <left/>
      <right/>
      <top style="thin">
        <color theme="1"/>
      </top>
      <bottom style="thin">
        <color theme="1"/>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style="hair">
        <color theme="1"/>
      </right>
      <top style="thin">
        <color theme="1"/>
      </top>
      <bottom style="double">
        <color theme="1"/>
      </bottom>
      <diagonal/>
    </border>
    <border>
      <left style="hair">
        <color theme="1"/>
      </left>
      <right style="hair">
        <color theme="1"/>
      </right>
      <top style="thin">
        <color theme="1"/>
      </top>
      <bottom style="double">
        <color theme="1"/>
      </bottom>
      <diagonal/>
    </border>
    <border>
      <left style="hair">
        <color theme="1"/>
      </left>
      <right style="thin">
        <color theme="1"/>
      </right>
      <top style="thin">
        <color theme="1"/>
      </top>
      <bottom style="double">
        <color theme="1"/>
      </bottom>
      <diagonal/>
    </border>
    <border>
      <left/>
      <right/>
      <top style="double">
        <color theme="1"/>
      </top>
      <bottom style="thin">
        <color auto="1"/>
      </bottom>
      <diagonal/>
    </border>
    <border>
      <left/>
      <right/>
      <top style="double">
        <color theme="1"/>
      </top>
      <bottom/>
      <diagonal/>
    </border>
    <border>
      <left/>
      <right style="thin">
        <color auto="1"/>
      </right>
      <top style="double">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diagonal/>
    </border>
    <border>
      <left/>
      <right style="thin">
        <color auto="1"/>
      </right>
      <top style="double">
        <color auto="1"/>
      </top>
      <bottom/>
      <diagonal/>
    </border>
    <border>
      <left style="thin">
        <color theme="1"/>
      </left>
      <right/>
      <top style="double">
        <color theme="1"/>
      </top>
      <bottom style="thin">
        <color auto="1"/>
      </bottom>
      <diagonal/>
    </border>
    <border>
      <left/>
      <right style="thin">
        <color theme="1"/>
      </right>
      <top style="double">
        <color theme="1"/>
      </top>
      <bottom style="thin">
        <color auto="1"/>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style="thin">
        <color auto="1"/>
      </left>
      <right/>
      <top style="double">
        <color auto="1"/>
      </top>
      <bottom style="double">
        <color indexed="64"/>
      </bottom>
      <diagonal/>
    </border>
    <border>
      <left/>
      <right/>
      <top style="double">
        <color auto="1"/>
      </top>
      <bottom style="double">
        <color indexed="64"/>
      </bottom>
      <diagonal/>
    </border>
    <border>
      <left/>
      <right style="thin">
        <color theme="1"/>
      </right>
      <top style="double">
        <color theme="1"/>
      </top>
      <bottom/>
      <diagonal/>
    </border>
    <border>
      <left style="thin">
        <color theme="1"/>
      </left>
      <right style="hair">
        <color theme="1"/>
      </right>
      <top/>
      <bottom/>
      <diagonal/>
    </border>
    <border>
      <left style="hair">
        <color theme="1"/>
      </left>
      <right style="hair">
        <color theme="1"/>
      </right>
      <top/>
      <bottom/>
      <diagonal/>
    </border>
    <border>
      <left style="hair">
        <color theme="1"/>
      </left>
      <right style="thin">
        <color theme="1"/>
      </right>
      <top/>
      <bottom/>
      <diagonal/>
    </border>
    <border>
      <left style="thin">
        <color auto="1"/>
      </left>
      <right/>
      <top style="double">
        <color theme="1"/>
      </top>
      <bottom style="thin">
        <color theme="1"/>
      </bottom>
      <diagonal/>
    </border>
    <border>
      <left style="thin">
        <color auto="1"/>
      </left>
      <right/>
      <top style="double">
        <color auto="1"/>
      </top>
      <bottom style="thin">
        <color theme="1"/>
      </bottom>
      <diagonal/>
    </border>
    <border>
      <left/>
      <right/>
      <top style="double">
        <color auto="1"/>
      </top>
      <bottom style="thin">
        <color theme="1"/>
      </bottom>
      <diagonal/>
    </border>
    <border>
      <left style="thin">
        <color theme="1"/>
      </left>
      <right style="hair">
        <color theme="1"/>
      </right>
      <top style="thin">
        <color auto="1"/>
      </top>
      <bottom style="thin">
        <color theme="1"/>
      </bottom>
      <diagonal/>
    </border>
    <border>
      <left style="hair">
        <color theme="1"/>
      </left>
      <right style="hair">
        <color theme="1"/>
      </right>
      <top style="thin">
        <color auto="1"/>
      </top>
      <bottom style="thin">
        <color theme="1"/>
      </bottom>
      <diagonal/>
    </border>
    <border>
      <left style="hair">
        <color theme="1"/>
      </left>
      <right style="thin">
        <color theme="1"/>
      </right>
      <top style="thin">
        <color auto="1"/>
      </top>
      <bottom style="thin">
        <color theme="1"/>
      </bottom>
      <diagonal/>
    </border>
  </borders>
  <cellStyleXfs count="7">
    <xf numFmtId="0" fontId="0" fillId="0" borderId="0"/>
    <xf numFmtId="0" fontId="3" fillId="5" borderId="0"/>
    <xf numFmtId="0" fontId="5" fillId="5" borderId="0"/>
    <xf numFmtId="0" fontId="8" fillId="5" borderId="0"/>
    <xf numFmtId="0" fontId="3" fillId="5" borderId="0"/>
    <xf numFmtId="0" fontId="3" fillId="5" borderId="0"/>
    <xf numFmtId="0" fontId="1" fillId="5" borderId="0"/>
  </cellStyleXfs>
  <cellXfs count="143">
    <xf numFmtId="0" fontId="0" fillId="0" borderId="0" xfId="0"/>
    <xf numFmtId="0" fontId="5" fillId="5" borderId="0" xfId="2"/>
    <xf numFmtId="0" fontId="5" fillId="5" borderId="0" xfId="2" applyAlignment="1">
      <alignment horizontal="left"/>
    </xf>
    <xf numFmtId="0" fontId="5" fillId="5" borderId="1" xfId="1" applyFont="1" applyBorder="1" applyAlignment="1">
      <alignment horizontal="left" vertical="center" wrapText="1"/>
    </xf>
    <xf numFmtId="166" fontId="1" fillId="5" borderId="1" xfId="1" applyNumberFormat="1" applyFont="1" applyFill="1" applyBorder="1" applyAlignment="1">
      <alignment vertical="center" wrapText="1"/>
    </xf>
    <xf numFmtId="10" fontId="11" fillId="5" borderId="2" xfId="4" applyNumberFormat="1" applyFont="1" applyFill="1" applyBorder="1" applyAlignment="1">
      <alignment horizontal="center" vertical="center" wrapText="1"/>
    </xf>
    <xf numFmtId="0" fontId="5" fillId="5" borderId="3" xfId="1" applyFont="1" applyBorder="1" applyAlignment="1">
      <alignment horizontal="left" vertical="center" wrapText="1"/>
    </xf>
    <xf numFmtId="0" fontId="5" fillId="5" borderId="4" xfId="1" applyFont="1" applyBorder="1" applyAlignment="1">
      <alignment horizontal="left" vertical="center" wrapText="1"/>
    </xf>
    <xf numFmtId="166" fontId="1" fillId="5" borderId="4" xfId="1" applyNumberFormat="1" applyFont="1" applyFill="1" applyBorder="1" applyAlignment="1">
      <alignment vertical="center" wrapText="1"/>
    </xf>
    <xf numFmtId="10" fontId="11" fillId="5" borderId="5" xfId="4" applyNumberFormat="1" applyFont="1" applyFill="1" applyBorder="1" applyAlignment="1">
      <alignment horizontal="center" vertical="center" wrapText="1"/>
    </xf>
    <xf numFmtId="0" fontId="2" fillId="5" borderId="6" xfId="1" applyFont="1" applyBorder="1" applyAlignment="1">
      <alignment horizontal="right" vertical="center"/>
    </xf>
    <xf numFmtId="166" fontId="2" fillId="5" borderId="6" xfId="1" applyNumberFormat="1" applyFont="1" applyFill="1" applyBorder="1" applyAlignment="1">
      <alignment vertical="center"/>
    </xf>
    <xf numFmtId="10" fontId="13" fillId="5" borderId="6" xfId="5" applyNumberFormat="1" applyFont="1" applyFill="1" applyBorder="1" applyAlignment="1">
      <alignment horizontal="center" vertical="center" wrapText="1"/>
    </xf>
    <xf numFmtId="0" fontId="2" fillId="5" borderId="4" xfId="1" applyFont="1" applyBorder="1" applyAlignment="1">
      <alignment horizontal="right" vertical="center"/>
    </xf>
    <xf numFmtId="166" fontId="2" fillId="5" borderId="4" xfId="1" applyNumberFormat="1" applyFont="1" applyFill="1" applyBorder="1" applyAlignment="1">
      <alignment vertical="center"/>
    </xf>
    <xf numFmtId="10" fontId="13" fillId="5" borderId="4" xfId="5" applyNumberFormat="1" applyFont="1" applyFill="1" applyBorder="1" applyAlignment="1">
      <alignment horizontal="center" vertical="center" wrapText="1"/>
    </xf>
    <xf numFmtId="0" fontId="2" fillId="5" borderId="7" xfId="1" applyFont="1" applyBorder="1" applyAlignment="1">
      <alignment horizontal="right" vertical="center"/>
    </xf>
    <xf numFmtId="166" fontId="2" fillId="5" borderId="7" xfId="1" applyNumberFormat="1" applyFont="1" applyFill="1" applyBorder="1" applyAlignment="1">
      <alignment vertical="center"/>
    </xf>
    <xf numFmtId="10" fontId="13" fillId="5" borderId="7" xfId="5" applyNumberFormat="1" applyFont="1" applyFill="1" applyBorder="1" applyAlignment="1">
      <alignment horizontal="center" vertical="center" wrapText="1"/>
    </xf>
    <xf numFmtId="0" fontId="14" fillId="5" borderId="8" xfId="1" applyFont="1" applyBorder="1" applyAlignment="1">
      <alignment horizontal="left"/>
    </xf>
    <xf numFmtId="166" fontId="2" fillId="5" borderId="8" xfId="1" applyNumberFormat="1" applyFont="1" applyBorder="1" applyAlignment="1">
      <alignment horizontal="center"/>
    </xf>
    <xf numFmtId="0" fontId="2" fillId="5" borderId="0" xfId="6" applyFont="1"/>
    <xf numFmtId="166" fontId="2" fillId="5" borderId="0" xfId="6" applyNumberFormat="1" applyFont="1"/>
    <xf numFmtId="0" fontId="2" fillId="5" borderId="9" xfId="1" applyFont="1" applyFill="1" applyBorder="1" applyAlignment="1">
      <alignment horizontal="left" vertical="center" wrapText="1"/>
    </xf>
    <xf numFmtId="166" fontId="2" fillId="5" borderId="9" xfId="1" applyNumberFormat="1" applyFont="1" applyFill="1" applyBorder="1" applyAlignment="1">
      <alignment vertical="center"/>
    </xf>
    <xf numFmtId="0" fontId="2" fillId="5" borderId="0" xfId="1" applyFont="1" applyFill="1" applyBorder="1" applyAlignment="1">
      <alignment horizontal="right"/>
    </xf>
    <xf numFmtId="166" fontId="2" fillId="5" borderId="0" xfId="1" applyNumberFormat="1" applyFont="1" applyFill="1" applyBorder="1" applyAlignment="1">
      <alignment horizontal="right"/>
    </xf>
    <xf numFmtId="166" fontId="2" fillId="5" borderId="0" xfId="1" applyNumberFormat="1" applyFont="1" applyFill="1" applyBorder="1"/>
    <xf numFmtId="0" fontId="1" fillId="5" borderId="0" xfId="1" applyFont="1" applyAlignment="1">
      <alignment horizontal="left" wrapText="1"/>
    </xf>
    <xf numFmtId="166" fontId="1" fillId="5" borderId="0" xfId="1" applyNumberFormat="1" applyFont="1" applyAlignment="1">
      <alignment wrapText="1"/>
    </xf>
    <xf numFmtId="0" fontId="1" fillId="5" borderId="0" xfId="1" applyFont="1" applyAlignment="1">
      <alignment horizontal="left"/>
    </xf>
    <xf numFmtId="166" fontId="1" fillId="5" borderId="0" xfId="1" applyNumberFormat="1" applyFont="1"/>
    <xf numFmtId="42" fontId="0" fillId="0" borderId="0" xfId="0" applyNumberFormat="1"/>
    <xf numFmtId="0" fontId="0" fillId="0" borderId="0" xfId="0" applyFont="1" applyAlignment="1">
      <alignment wrapText="1"/>
    </xf>
    <xf numFmtId="42" fontId="0" fillId="0" borderId="0" xfId="0" applyNumberFormat="1" applyFont="1" applyAlignment="1">
      <alignment wrapText="1"/>
    </xf>
    <xf numFmtId="0" fontId="0" fillId="0" borderId="0" xfId="0" applyFont="1" applyAlignment="1">
      <alignment horizontal="center" wrapText="1"/>
    </xf>
    <xf numFmtId="0" fontId="10" fillId="7" borderId="10" xfId="6" applyFont="1" applyFill="1" applyBorder="1" applyAlignment="1">
      <alignment horizontal="center" vertical="center" wrapText="1"/>
    </xf>
    <xf numFmtId="0" fontId="1" fillId="8" borderId="0" xfId="6" applyFill="1" applyAlignment="1">
      <alignment vertical="center" wrapText="1"/>
    </xf>
    <xf numFmtId="0" fontId="12" fillId="5" borderId="0" xfId="6" applyFont="1" applyAlignment="1">
      <alignment vertical="center" wrapText="1"/>
    </xf>
    <xf numFmtId="0" fontId="16" fillId="3" borderId="11" xfId="0" applyFont="1" applyFill="1" applyBorder="1" applyAlignment="1" applyProtection="1">
      <alignment vertical="center" wrapText="1"/>
    </xf>
    <xf numFmtId="0" fontId="16" fillId="3" borderId="12" xfId="0" applyFont="1" applyFill="1" applyBorder="1" applyAlignment="1" applyProtection="1">
      <alignment vertical="center" wrapText="1"/>
    </xf>
    <xf numFmtId="42" fontId="16" fillId="4" borderId="12" xfId="0" applyNumberFormat="1" applyFont="1" applyFill="1" applyBorder="1" applyAlignment="1" applyProtection="1">
      <alignment horizontal="right" vertical="center" wrapText="1"/>
    </xf>
    <xf numFmtId="0" fontId="16" fillId="3" borderId="12"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0" fontId="16" fillId="3" borderId="14" xfId="0" applyFont="1" applyFill="1" applyBorder="1" applyAlignment="1" applyProtection="1">
      <alignment vertical="center" wrapText="1"/>
    </xf>
    <xf numFmtId="0" fontId="16" fillId="3" borderId="15" xfId="0" applyFont="1" applyFill="1" applyBorder="1" applyAlignment="1" applyProtection="1">
      <alignment vertical="center" wrapText="1"/>
    </xf>
    <xf numFmtId="42" fontId="16" fillId="4" borderId="15" xfId="0" applyNumberFormat="1" applyFont="1" applyFill="1" applyBorder="1" applyAlignment="1" applyProtection="1">
      <alignment horizontal="right" vertical="center" wrapText="1"/>
    </xf>
    <xf numFmtId="0" fontId="16" fillId="3" borderId="15" xfId="0" applyFont="1" applyFill="1" applyBorder="1" applyAlignment="1" applyProtection="1">
      <alignment horizontal="center" vertical="center" wrapText="1"/>
    </xf>
    <xf numFmtId="0" fontId="16" fillId="5" borderId="15" xfId="0" applyFont="1" applyFill="1" applyBorder="1" applyAlignment="1" applyProtection="1">
      <alignment horizontal="center" vertical="center" wrapText="1"/>
    </xf>
    <xf numFmtId="0" fontId="16" fillId="3" borderId="16" xfId="0" applyFont="1" applyFill="1" applyBorder="1" applyAlignment="1" applyProtection="1">
      <alignment horizontal="center" vertical="center" wrapText="1"/>
    </xf>
    <xf numFmtId="166" fontId="10" fillId="5" borderId="17" xfId="6" applyNumberFormat="1" applyFont="1" applyFill="1" applyBorder="1" applyAlignment="1">
      <alignment horizontal="center" vertical="center" wrapText="1"/>
    </xf>
    <xf numFmtId="0" fontId="10" fillId="5" borderId="17" xfId="6" applyFont="1" applyFill="1" applyBorder="1" applyAlignment="1">
      <alignment horizontal="center" vertical="center" wrapText="1"/>
    </xf>
    <xf numFmtId="166" fontId="10" fillId="5" borderId="18" xfId="6" applyNumberFormat="1" applyFont="1" applyFill="1" applyBorder="1" applyAlignment="1">
      <alignment horizontal="right" vertical="center" wrapText="1"/>
    </xf>
    <xf numFmtId="166" fontId="10" fillId="5" borderId="18" xfId="6" applyNumberFormat="1" applyFont="1" applyFill="1" applyBorder="1" applyAlignment="1">
      <alignment horizontal="center" vertical="center" wrapText="1"/>
    </xf>
    <xf numFmtId="0" fontId="10" fillId="5" borderId="18" xfId="6" applyFont="1" applyFill="1" applyBorder="1" applyAlignment="1">
      <alignment horizontal="center" vertical="center" wrapText="1"/>
    </xf>
    <xf numFmtId="0" fontId="12" fillId="5" borderId="19" xfId="6" applyFont="1" applyBorder="1" applyAlignment="1">
      <alignment vertical="center" wrapText="1"/>
    </xf>
    <xf numFmtId="0" fontId="10" fillId="7" borderId="20" xfId="6" applyFont="1" applyFill="1" applyBorder="1" applyAlignment="1">
      <alignment horizontal="left" vertical="center"/>
    </xf>
    <xf numFmtId="0" fontId="10" fillId="7" borderId="10" xfId="6" applyFont="1" applyFill="1" applyBorder="1" applyAlignment="1">
      <alignment horizontal="left" vertical="center"/>
    </xf>
    <xf numFmtId="0" fontId="10" fillId="7" borderId="10" xfId="6" applyFont="1" applyFill="1" applyBorder="1" applyAlignment="1">
      <alignment vertical="center"/>
    </xf>
    <xf numFmtId="0" fontId="10" fillId="7" borderId="10" xfId="6" applyFont="1" applyFill="1" applyBorder="1" applyAlignment="1">
      <alignment horizontal="center" vertical="center"/>
    </xf>
    <xf numFmtId="0" fontId="1" fillId="8" borderId="21" xfId="6" applyFill="1" applyBorder="1" applyAlignment="1">
      <alignment vertical="center" wrapText="1"/>
    </xf>
    <xf numFmtId="0" fontId="16" fillId="3" borderId="22" xfId="0" applyFont="1" applyFill="1" applyBorder="1" applyAlignment="1" applyProtection="1">
      <alignment vertical="center" wrapText="1"/>
    </xf>
    <xf numFmtId="0" fontId="16" fillId="3" borderId="23" xfId="0" applyFont="1" applyFill="1" applyBorder="1" applyAlignment="1" applyProtection="1">
      <alignment vertical="center" wrapText="1"/>
    </xf>
    <xf numFmtId="42" fontId="16" fillId="4" borderId="23" xfId="0" applyNumberFormat="1" applyFont="1" applyFill="1" applyBorder="1" applyAlignment="1" applyProtection="1">
      <alignment horizontal="right" vertical="center" wrapText="1"/>
    </xf>
    <xf numFmtId="0" fontId="16" fillId="3" borderId="23"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0" fillId="7" borderId="25" xfId="6" applyFont="1" applyFill="1" applyBorder="1" applyAlignment="1">
      <alignment horizontal="left" vertical="center"/>
    </xf>
    <xf numFmtId="0" fontId="10" fillId="7" borderId="26" xfId="6" applyFont="1" applyFill="1" applyBorder="1" applyAlignment="1">
      <alignment horizontal="left" vertical="center"/>
    </xf>
    <xf numFmtId="0" fontId="10" fillId="7" borderId="26" xfId="6" applyFont="1" applyFill="1" applyBorder="1" applyAlignment="1">
      <alignment vertical="center" wrapText="1"/>
    </xf>
    <xf numFmtId="0" fontId="10" fillId="7" borderId="26" xfId="6" applyFont="1" applyFill="1" applyBorder="1" applyAlignment="1">
      <alignment horizontal="center" vertical="center" wrapText="1"/>
    </xf>
    <xf numFmtId="0" fontId="1" fillId="8" borderId="2" xfId="6" applyFill="1" applyBorder="1" applyAlignment="1">
      <alignment vertical="center" wrapText="1"/>
    </xf>
    <xf numFmtId="0" fontId="16" fillId="3" borderId="30" xfId="0" applyFont="1" applyFill="1" applyBorder="1" applyAlignment="1" applyProtection="1">
      <alignment vertical="center" wrapText="1"/>
    </xf>
    <xf numFmtId="0" fontId="16" fillId="3" borderId="31" xfId="0" applyFont="1" applyFill="1" applyBorder="1" applyAlignment="1" applyProtection="1">
      <alignment vertical="center" wrapText="1"/>
    </xf>
    <xf numFmtId="42" fontId="16" fillId="4" borderId="31" xfId="0" applyNumberFormat="1" applyFont="1" applyFill="1" applyBorder="1" applyAlignment="1" applyProtection="1">
      <alignment horizontal="right" vertical="center" wrapText="1"/>
    </xf>
    <xf numFmtId="0" fontId="16" fillId="3" borderId="31" xfId="0" applyFont="1" applyFill="1" applyBorder="1" applyAlignment="1" applyProtection="1">
      <alignment horizontal="center" vertical="center" wrapText="1"/>
    </xf>
    <xf numFmtId="0" fontId="16" fillId="5" borderId="31" xfId="0" applyFont="1" applyFill="1" applyBorder="1" applyAlignment="1" applyProtection="1">
      <alignment horizontal="center" vertical="center" wrapText="1"/>
    </xf>
    <xf numFmtId="0" fontId="16" fillId="3" borderId="32" xfId="0" applyFont="1" applyFill="1" applyBorder="1" applyAlignment="1" applyProtection="1">
      <alignment horizontal="center" vertical="center" wrapText="1"/>
    </xf>
    <xf numFmtId="166" fontId="10" fillId="5" borderId="36" xfId="6" applyNumberFormat="1" applyFont="1" applyFill="1" applyBorder="1" applyAlignment="1">
      <alignment horizontal="right" vertical="center" wrapText="1"/>
    </xf>
    <xf numFmtId="166" fontId="10" fillId="5" borderId="36" xfId="6" applyNumberFormat="1" applyFont="1" applyFill="1" applyBorder="1" applyAlignment="1">
      <alignment horizontal="center" vertical="center" wrapText="1"/>
    </xf>
    <xf numFmtId="0" fontId="10" fillId="5" borderId="36" xfId="6" applyFont="1" applyFill="1" applyBorder="1" applyAlignment="1">
      <alignment horizontal="center" vertical="center" wrapText="1"/>
    </xf>
    <xf numFmtId="0" fontId="12" fillId="5" borderId="37" xfId="6" applyFont="1" applyBorder="1" applyAlignment="1">
      <alignment vertical="center" wrapText="1"/>
    </xf>
    <xf numFmtId="0" fontId="10" fillId="7" borderId="20" xfId="6" applyFont="1" applyFill="1" applyBorder="1" applyAlignment="1">
      <alignment vertical="center"/>
    </xf>
    <xf numFmtId="0" fontId="10" fillId="7" borderId="10" xfId="6" applyFont="1" applyFill="1" applyBorder="1" applyAlignment="1">
      <alignment vertical="center" wrapText="1"/>
    </xf>
    <xf numFmtId="0" fontId="10" fillId="7" borderId="25" xfId="6" applyFont="1" applyFill="1" applyBorder="1" applyAlignment="1">
      <alignment vertical="center"/>
    </xf>
    <xf numFmtId="0" fontId="10" fillId="7" borderId="26" xfId="6" applyFont="1" applyFill="1" applyBorder="1" applyAlignment="1">
      <alignment vertical="center"/>
    </xf>
    <xf numFmtId="42" fontId="10" fillId="5" borderId="17" xfId="6" applyNumberFormat="1" applyFont="1" applyFill="1" applyBorder="1" applyAlignment="1">
      <alignment vertical="center" wrapText="1"/>
    </xf>
    <xf numFmtId="0" fontId="12" fillId="5" borderId="39" xfId="6" applyFont="1" applyBorder="1" applyAlignment="1">
      <alignment vertical="center" wrapText="1"/>
    </xf>
    <xf numFmtId="166" fontId="10" fillId="5" borderId="41" xfId="6" applyNumberFormat="1" applyFont="1" applyFill="1" applyBorder="1" applyAlignment="1">
      <alignment horizontal="right" vertical="center" wrapText="1"/>
    </xf>
    <xf numFmtId="166" fontId="10" fillId="5" borderId="41" xfId="6" applyNumberFormat="1" applyFont="1" applyFill="1" applyBorder="1" applyAlignment="1">
      <alignment horizontal="center" vertical="center" wrapText="1"/>
    </xf>
    <xf numFmtId="0" fontId="10" fillId="5" borderId="41" xfId="6" applyFont="1" applyFill="1" applyBorder="1" applyAlignment="1">
      <alignment horizontal="center" vertical="center" wrapText="1"/>
    </xf>
    <xf numFmtId="0" fontId="12" fillId="5" borderId="42" xfId="6" applyFont="1" applyBorder="1" applyAlignment="1">
      <alignment vertical="center" wrapText="1"/>
    </xf>
    <xf numFmtId="42" fontId="10" fillId="5" borderId="41" xfId="6" applyNumberFormat="1" applyFont="1" applyFill="1" applyBorder="1" applyAlignment="1">
      <alignment horizontal="right" vertical="center" wrapText="1"/>
    </xf>
    <xf numFmtId="42" fontId="2" fillId="0" borderId="34" xfId="0" applyNumberFormat="1" applyFont="1" applyBorder="1" applyAlignment="1">
      <alignment vertical="center"/>
    </xf>
    <xf numFmtId="0" fontId="2" fillId="0" borderId="34" xfId="0" applyFont="1" applyBorder="1" applyAlignment="1">
      <alignment horizontal="center" vertical="center"/>
    </xf>
    <xf numFmtId="0" fontId="2" fillId="0" borderId="0" xfId="0" applyFont="1" applyAlignment="1">
      <alignment vertical="center"/>
    </xf>
    <xf numFmtId="0" fontId="0" fillId="0" borderId="0" xfId="0" applyAlignment="1">
      <alignment horizontal="center"/>
    </xf>
    <xf numFmtId="0" fontId="1" fillId="5" borderId="0" xfId="6" applyAlignment="1">
      <alignment wrapText="1"/>
    </xf>
    <xf numFmtId="0" fontId="2" fillId="0" borderId="34" xfId="0" applyFont="1" applyBorder="1" applyAlignment="1">
      <alignment vertical="center"/>
    </xf>
    <xf numFmtId="42" fontId="10" fillId="5" borderId="18" xfId="6" applyNumberFormat="1" applyFont="1" applyFill="1" applyBorder="1" applyAlignment="1">
      <alignment horizontal="right" vertical="center" wrapText="1"/>
    </xf>
    <xf numFmtId="0" fontId="12" fillId="5" borderId="45" xfId="6" applyFont="1" applyBorder="1" applyAlignment="1">
      <alignment vertical="center" wrapText="1"/>
    </xf>
    <xf numFmtId="0" fontId="16" fillId="3" borderId="46" xfId="0" applyFont="1" applyFill="1" applyBorder="1" applyAlignment="1" applyProtection="1">
      <alignment vertical="center" wrapText="1"/>
    </xf>
    <xf numFmtId="0" fontId="16" fillId="3" borderId="47" xfId="0" applyFont="1" applyFill="1" applyBorder="1" applyAlignment="1" applyProtection="1">
      <alignment vertical="center" wrapText="1"/>
    </xf>
    <xf numFmtId="42" fontId="16" fillId="4" borderId="47" xfId="0" applyNumberFormat="1" applyFont="1" applyFill="1" applyBorder="1" applyAlignment="1" applyProtection="1">
      <alignment horizontal="right" vertical="center" wrapText="1"/>
    </xf>
    <xf numFmtId="0" fontId="16" fillId="3" borderId="47" xfId="0" applyFont="1" applyFill="1" applyBorder="1" applyAlignment="1" applyProtection="1">
      <alignment horizontal="center" vertical="center" wrapText="1"/>
    </xf>
    <xf numFmtId="0" fontId="16" fillId="5" borderId="47" xfId="0" applyFont="1" applyFill="1" applyBorder="1" applyAlignment="1" applyProtection="1">
      <alignment horizontal="center" vertical="center" wrapText="1"/>
    </xf>
    <xf numFmtId="0" fontId="16" fillId="3" borderId="48" xfId="0" applyFont="1" applyFill="1" applyBorder="1" applyAlignment="1" applyProtection="1">
      <alignment horizontal="center" vertical="center" wrapText="1"/>
    </xf>
    <xf numFmtId="42" fontId="10" fillId="5" borderId="36" xfId="6" applyNumberFormat="1" applyFont="1" applyFill="1" applyBorder="1" applyAlignment="1">
      <alignment horizontal="right" vertical="center" wrapText="1"/>
    </xf>
    <xf numFmtId="42" fontId="2" fillId="0" borderId="35" xfId="0" applyNumberFormat="1" applyFont="1" applyBorder="1" applyAlignment="1">
      <alignment vertical="center"/>
    </xf>
    <xf numFmtId="0" fontId="15" fillId="2" borderId="27" xfId="0" applyFont="1" applyFill="1" applyBorder="1" applyAlignment="1" applyProtection="1">
      <alignment horizontal="center" wrapText="1"/>
    </xf>
    <xf numFmtId="0" fontId="15" fillId="2" borderId="28" xfId="0" applyFont="1" applyFill="1" applyBorder="1" applyAlignment="1" applyProtection="1">
      <alignment horizontal="center" wrapText="1"/>
    </xf>
    <xf numFmtId="42" fontId="15" fillId="2" borderId="28" xfId="0" applyNumberFormat="1" applyFont="1" applyFill="1" applyBorder="1" applyAlignment="1" applyProtection="1">
      <alignment horizontal="center" wrapText="1"/>
    </xf>
    <xf numFmtId="0" fontId="15" fillId="2" borderId="29" xfId="0" applyFont="1" applyFill="1" applyBorder="1" applyAlignment="1" applyProtection="1">
      <alignment horizontal="center" wrapText="1"/>
    </xf>
    <xf numFmtId="0" fontId="16" fillId="3" borderId="52" xfId="0" applyFont="1" applyFill="1" applyBorder="1" applyAlignment="1" applyProtection="1">
      <alignment vertical="center" wrapText="1"/>
    </xf>
    <xf numFmtId="0" fontId="16" fillId="3" borderId="53" xfId="0" applyFont="1" applyFill="1" applyBorder="1" applyAlignment="1" applyProtection="1">
      <alignment vertical="center" wrapText="1"/>
    </xf>
    <xf numFmtId="42" fontId="16" fillId="4" borderId="53" xfId="0" applyNumberFormat="1" applyFont="1" applyFill="1" applyBorder="1" applyAlignment="1" applyProtection="1">
      <alignment horizontal="right" vertical="center" wrapText="1"/>
    </xf>
    <xf numFmtId="0" fontId="16" fillId="3" borderId="53" xfId="0" applyFont="1" applyFill="1" applyBorder="1" applyAlignment="1" applyProtection="1">
      <alignment horizontal="center" vertical="center" wrapText="1"/>
    </xf>
    <xf numFmtId="0" fontId="16" fillId="5" borderId="53" xfId="0" applyFont="1" applyFill="1" applyBorder="1" applyAlignment="1" applyProtection="1">
      <alignment horizontal="center" vertical="center" wrapText="1"/>
    </xf>
    <xf numFmtId="0" fontId="16" fillId="3" borderId="54" xfId="0" applyFont="1" applyFill="1" applyBorder="1" applyAlignment="1" applyProtection="1">
      <alignment horizontal="center" vertical="center" wrapText="1"/>
    </xf>
    <xf numFmtId="166" fontId="2" fillId="5" borderId="8" xfId="1" applyNumberFormat="1" applyFont="1" applyBorder="1" applyAlignment="1">
      <alignment horizontal="right"/>
    </xf>
    <xf numFmtId="0" fontId="9" fillId="6" borderId="1" xfId="3" applyFont="1" applyFill="1" applyBorder="1" applyAlignment="1">
      <alignment horizontal="center" wrapText="1"/>
    </xf>
    <xf numFmtId="166" fontId="9" fillId="6" borderId="1" xfId="3" applyNumberFormat="1" applyFont="1" applyFill="1" applyBorder="1" applyAlignment="1">
      <alignment horizontal="center" wrapText="1"/>
    </xf>
    <xf numFmtId="0" fontId="5" fillId="5" borderId="0" xfId="2" applyAlignment="1"/>
    <xf numFmtId="0" fontId="4" fillId="5" borderId="0" xfId="1" applyFont="1" applyBorder="1" applyAlignment="1">
      <alignment horizontal="center" vertical="top" wrapText="1"/>
    </xf>
    <xf numFmtId="0" fontId="6" fillId="5" borderId="0" xfId="1" applyFont="1" applyBorder="1" applyAlignment="1">
      <alignment horizontal="left" vertical="center" wrapText="1"/>
    </xf>
    <xf numFmtId="0" fontId="7" fillId="5" borderId="0" xfId="1" applyFont="1" applyBorder="1" applyAlignment="1">
      <alignment horizontal="left" vertical="center" wrapText="1"/>
    </xf>
    <xf numFmtId="0" fontId="10" fillId="5" borderId="40" xfId="6" applyFont="1" applyFill="1" applyBorder="1" applyAlignment="1">
      <alignment horizontal="right" vertical="center" wrapText="1"/>
    </xf>
    <xf numFmtId="0" fontId="10" fillId="5" borderId="41" xfId="6" applyFont="1" applyFill="1" applyBorder="1" applyAlignment="1">
      <alignment horizontal="right" vertical="center" wrapText="1"/>
    </xf>
    <xf numFmtId="0" fontId="10" fillId="5" borderId="49" xfId="6" applyFont="1" applyFill="1" applyBorder="1" applyAlignment="1">
      <alignment horizontal="center" vertical="center" wrapText="1"/>
    </xf>
    <xf numFmtId="0" fontId="10" fillId="5" borderId="41" xfId="6" applyFont="1" applyFill="1" applyBorder="1" applyAlignment="1">
      <alignment horizontal="center" vertical="center" wrapText="1"/>
    </xf>
    <xf numFmtId="0" fontId="10" fillId="5" borderId="50" xfId="6" applyFont="1" applyFill="1" applyBorder="1" applyAlignment="1">
      <alignment horizontal="right" vertical="center" wrapText="1"/>
    </xf>
    <xf numFmtId="0" fontId="10" fillId="5" borderId="51" xfId="6" applyFont="1" applyFill="1" applyBorder="1" applyAlignment="1">
      <alignment horizontal="right" vertical="center" wrapText="1"/>
    </xf>
    <xf numFmtId="0" fontId="10" fillId="5" borderId="38" xfId="6" applyFont="1" applyFill="1" applyBorder="1" applyAlignment="1">
      <alignment horizontal="right" vertical="center" wrapText="1"/>
    </xf>
    <xf numFmtId="0" fontId="10" fillId="5" borderId="17" xfId="6" applyFont="1" applyFill="1" applyBorder="1" applyAlignment="1">
      <alignment horizontal="right" vertical="center" wrapText="1"/>
    </xf>
    <xf numFmtId="0" fontId="10" fillId="5" borderId="40" xfId="6" applyFont="1" applyFill="1" applyBorder="1" applyAlignment="1">
      <alignment horizontal="right" vertical="center"/>
    </xf>
    <xf numFmtId="0" fontId="10" fillId="5" borderId="41" xfId="6" applyFont="1" applyFill="1" applyBorder="1" applyAlignment="1">
      <alignment horizontal="right" vertical="center"/>
    </xf>
    <xf numFmtId="0" fontId="10" fillId="5" borderId="38" xfId="6" applyFont="1" applyFill="1" applyBorder="1" applyAlignment="1">
      <alignment horizontal="center" vertical="center" wrapText="1"/>
    </xf>
    <xf numFmtId="0" fontId="10" fillId="5" borderId="17" xfId="6" applyFont="1" applyFill="1" applyBorder="1" applyAlignment="1">
      <alignment horizontal="center" vertical="center" wrapText="1"/>
    </xf>
    <xf numFmtId="0" fontId="10" fillId="5" borderId="43" xfId="6" applyFont="1" applyFill="1" applyBorder="1" applyAlignment="1">
      <alignment horizontal="right" vertical="center" wrapText="1"/>
    </xf>
    <xf numFmtId="0" fontId="10" fillId="5" borderId="44" xfId="6" applyFont="1" applyFill="1" applyBorder="1" applyAlignment="1">
      <alignment horizontal="right" vertical="center" wrapText="1"/>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10" fillId="5" borderId="0" xfId="6" applyFont="1" applyFill="1" applyBorder="1" applyAlignment="1">
      <alignment horizontal="left" wrapText="1"/>
    </xf>
  </cellXfs>
  <cellStyles count="7">
    <cellStyle name="Normal" xfId="0" builtinId="0"/>
    <cellStyle name="Normal 2" xfId="2"/>
    <cellStyle name="Normal 3" xfId="1"/>
    <cellStyle name="Normal 4" xfId="5"/>
    <cellStyle name="Normal 5" xfId="6"/>
    <cellStyle name="Normal 5 2 3" xfId="3"/>
    <cellStyle name="Normal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view="pageBreakPreview" zoomScaleNormal="100" zoomScaleSheetLayoutView="100" workbookViewId="0">
      <selection activeCell="B5" sqref="B5"/>
    </sheetView>
  </sheetViews>
  <sheetFormatPr defaultRowHeight="15" x14ac:dyDescent="0.25"/>
  <cols>
    <col min="1" max="1" width="67.5703125" style="30" customWidth="1"/>
    <col min="2" max="2" width="19.5703125" style="31" customWidth="1"/>
    <col min="3" max="3" width="22.28515625" style="31" customWidth="1"/>
    <col min="4" max="16384" width="9.140625" style="1"/>
  </cols>
  <sheetData>
    <row r="1" spans="1:7" ht="42.75" customHeight="1" x14ac:dyDescent="0.2">
      <c r="A1" s="123" t="s">
        <v>345</v>
      </c>
      <c r="B1" s="123"/>
      <c r="C1" s="123"/>
    </row>
    <row r="2" spans="1:7" ht="85.5" customHeight="1" x14ac:dyDescent="0.2">
      <c r="A2" s="124" t="s">
        <v>362</v>
      </c>
      <c r="B2" s="125"/>
      <c r="C2" s="125"/>
    </row>
    <row r="3" spans="1:7" s="122" customFormat="1" ht="31.5" x14ac:dyDescent="0.25">
      <c r="A3" s="120" t="s">
        <v>235</v>
      </c>
      <c r="B3" s="121" t="s">
        <v>241</v>
      </c>
      <c r="C3" s="121" t="s">
        <v>236</v>
      </c>
      <c r="G3" s="2"/>
    </row>
    <row r="4" spans="1:7" ht="33" customHeight="1" x14ac:dyDescent="0.2">
      <c r="A4" s="3" t="s">
        <v>350</v>
      </c>
      <c r="B4" s="4">
        <v>9918000</v>
      </c>
      <c r="C4" s="5">
        <f t="shared" ref="C4:C12" si="0">+B4/$B$13</f>
        <v>0.1847064958283671</v>
      </c>
    </row>
    <row r="5" spans="1:7" ht="33" customHeight="1" x14ac:dyDescent="0.2">
      <c r="A5" s="3" t="s">
        <v>351</v>
      </c>
      <c r="B5" s="4">
        <v>5215000</v>
      </c>
      <c r="C5" s="5">
        <f t="shared" si="0"/>
        <v>9.7120828367103701E-2</v>
      </c>
    </row>
    <row r="6" spans="1:7" ht="33" customHeight="1" x14ac:dyDescent="0.2">
      <c r="A6" s="3" t="s">
        <v>352</v>
      </c>
      <c r="B6" s="4">
        <v>886000</v>
      </c>
      <c r="C6" s="5">
        <f t="shared" si="0"/>
        <v>1.6500297973778309E-2</v>
      </c>
    </row>
    <row r="7" spans="1:7" ht="33" customHeight="1" x14ac:dyDescent="0.2">
      <c r="A7" s="3" t="s">
        <v>353</v>
      </c>
      <c r="B7" s="4">
        <v>3100000</v>
      </c>
      <c r="C7" s="5">
        <f t="shared" si="0"/>
        <v>5.7732419547079854E-2</v>
      </c>
    </row>
    <row r="8" spans="1:7" ht="33" customHeight="1" x14ac:dyDescent="0.2">
      <c r="A8" s="6" t="s">
        <v>354</v>
      </c>
      <c r="B8" s="4">
        <v>1485000</v>
      </c>
      <c r="C8" s="5">
        <f t="shared" si="0"/>
        <v>2.7655691299165674E-2</v>
      </c>
    </row>
    <row r="9" spans="1:7" ht="33" customHeight="1" x14ac:dyDescent="0.2">
      <c r="A9" s="3" t="s">
        <v>355</v>
      </c>
      <c r="B9" s="4">
        <v>4453000</v>
      </c>
      <c r="C9" s="5">
        <f t="shared" si="0"/>
        <v>8.2929827175208581E-2</v>
      </c>
    </row>
    <row r="10" spans="1:7" ht="33" customHeight="1" x14ac:dyDescent="0.2">
      <c r="A10" s="3" t="s">
        <v>356</v>
      </c>
      <c r="B10" s="4">
        <v>25101000</v>
      </c>
      <c r="C10" s="5">
        <f t="shared" si="0"/>
        <v>0.46746498808104886</v>
      </c>
    </row>
    <row r="11" spans="1:7" ht="33" customHeight="1" x14ac:dyDescent="0.2">
      <c r="A11" s="3" t="s">
        <v>357</v>
      </c>
      <c r="B11" s="4">
        <v>1538000</v>
      </c>
      <c r="C11" s="5">
        <f t="shared" si="0"/>
        <v>2.8642729439809295E-2</v>
      </c>
    </row>
    <row r="12" spans="1:7" ht="33" customHeight="1" thickBot="1" x14ac:dyDescent="0.25">
      <c r="A12" s="7" t="s">
        <v>358</v>
      </c>
      <c r="B12" s="8">
        <v>2000000</v>
      </c>
      <c r="C12" s="9">
        <f t="shared" si="0"/>
        <v>3.7246722288438616E-2</v>
      </c>
    </row>
    <row r="13" spans="1:7" ht="18" customHeight="1" thickTop="1" x14ac:dyDescent="0.2">
      <c r="A13" s="10" t="s">
        <v>237</v>
      </c>
      <c r="B13" s="11">
        <f>SUM(B4:B12)</f>
        <v>53696000</v>
      </c>
      <c r="C13" s="12">
        <f>SUM(C4:C12)</f>
        <v>1</v>
      </c>
    </row>
    <row r="14" spans="1:7" ht="18" customHeight="1" thickBot="1" x14ac:dyDescent="0.25">
      <c r="A14" s="13" t="s">
        <v>238</v>
      </c>
      <c r="B14" s="14">
        <v>7840000</v>
      </c>
      <c r="C14" s="15"/>
    </row>
    <row r="15" spans="1:7" ht="15" customHeight="1" thickTop="1" x14ac:dyDescent="0.2">
      <c r="A15" s="10" t="s">
        <v>239</v>
      </c>
      <c r="B15" s="11">
        <f>+B14+B13</f>
        <v>61536000</v>
      </c>
      <c r="C15" s="12"/>
    </row>
    <row r="16" spans="1:7" ht="18" customHeight="1" x14ac:dyDescent="0.2">
      <c r="A16" s="16"/>
      <c r="B16" s="17"/>
      <c r="C16" s="18"/>
    </row>
    <row r="17" spans="1:3" ht="27.75" customHeight="1" x14ac:dyDescent="0.25">
      <c r="A17" s="19" t="s">
        <v>240</v>
      </c>
      <c r="B17" s="20"/>
      <c r="C17" s="119" t="s">
        <v>359</v>
      </c>
    </row>
    <row r="18" spans="1:3" s="21" customFormat="1" ht="27.75" customHeight="1" x14ac:dyDescent="0.25">
      <c r="A18" s="21" t="s">
        <v>242</v>
      </c>
      <c r="C18" s="22">
        <v>61387000</v>
      </c>
    </row>
    <row r="19" spans="1:3" ht="21" customHeight="1" thickBot="1" x14ac:dyDescent="0.25">
      <c r="A19" s="23" t="s">
        <v>244</v>
      </c>
      <c r="B19" s="24"/>
      <c r="C19" s="24">
        <v>149000</v>
      </c>
    </row>
    <row r="20" spans="1:3" ht="15.75" thickTop="1" x14ac:dyDescent="0.25">
      <c r="A20" s="25"/>
      <c r="B20" s="26" t="s">
        <v>243</v>
      </c>
      <c r="C20" s="27">
        <f>SUM(C18:C19)</f>
        <v>61536000</v>
      </c>
    </row>
    <row r="21" spans="1:3" x14ac:dyDescent="0.25">
      <c r="A21" s="28"/>
      <c r="B21" s="29"/>
      <c r="C21" s="29"/>
    </row>
    <row r="22" spans="1:3" ht="33" customHeight="1" x14ac:dyDescent="0.25"/>
    <row r="23" spans="1:3" ht="33" customHeight="1" x14ac:dyDescent="0.25"/>
    <row r="24" spans="1:3" ht="33" customHeight="1" x14ac:dyDescent="0.25"/>
    <row r="25" spans="1:3" ht="33" customHeight="1" x14ac:dyDescent="0.25"/>
    <row r="26" spans="1:3" ht="33" customHeight="1" x14ac:dyDescent="0.25"/>
    <row r="27" spans="1:3" ht="33" customHeight="1" x14ac:dyDescent="0.25"/>
    <row r="28" spans="1:3" ht="33" customHeight="1" x14ac:dyDescent="0.25"/>
    <row r="29" spans="1:3" ht="33" customHeight="1" x14ac:dyDescent="0.25"/>
    <row r="30" spans="1:3" ht="46.5" customHeight="1" x14ac:dyDescent="0.25"/>
    <row r="33" spans="2:3" ht="33" customHeight="1" x14ac:dyDescent="0.25"/>
    <row r="34" spans="2:3" ht="33" customHeight="1" x14ac:dyDescent="0.25"/>
    <row r="35" spans="2:3" ht="46.5" customHeight="1" x14ac:dyDescent="0.25"/>
    <row r="36" spans="2:3" s="30" customFormat="1" ht="33" customHeight="1" x14ac:dyDescent="0.25">
      <c r="B36" s="31"/>
      <c r="C36" s="31"/>
    </row>
    <row r="37" spans="2:3" s="30" customFormat="1" ht="33" customHeight="1" x14ac:dyDescent="0.25">
      <c r="B37" s="31"/>
      <c r="C37" s="31"/>
    </row>
    <row r="38" spans="2:3" s="30" customFormat="1" ht="33" customHeight="1" x14ac:dyDescent="0.25">
      <c r="B38" s="31"/>
      <c r="C38" s="31"/>
    </row>
    <row r="39" spans="2:3" s="30" customFormat="1" ht="33" customHeight="1" x14ac:dyDescent="0.25">
      <c r="B39" s="31"/>
      <c r="C39" s="31"/>
    </row>
    <row r="40" spans="2:3" s="30" customFormat="1" ht="46.5" customHeight="1" x14ac:dyDescent="0.25">
      <c r="B40" s="31"/>
      <c r="C40" s="31"/>
    </row>
    <row r="41" spans="2:3" s="30" customFormat="1" ht="33" customHeight="1" x14ac:dyDescent="0.25">
      <c r="B41" s="31"/>
      <c r="C41" s="31"/>
    </row>
    <row r="42" spans="2:3" s="30" customFormat="1" ht="33" customHeight="1" x14ac:dyDescent="0.25">
      <c r="B42" s="31"/>
      <c r="C42" s="31"/>
    </row>
    <row r="45" spans="2:3" s="30" customFormat="1" ht="33" customHeight="1" x14ac:dyDescent="0.25">
      <c r="B45" s="31"/>
      <c r="C45" s="31"/>
    </row>
    <row r="46" spans="2:3" s="30" customFormat="1" ht="33" customHeight="1" x14ac:dyDescent="0.25">
      <c r="B46" s="31"/>
      <c r="C46" s="31"/>
    </row>
    <row r="47" spans="2:3" s="30" customFormat="1" ht="33" customHeight="1" x14ac:dyDescent="0.25">
      <c r="B47" s="31"/>
      <c r="C47" s="31"/>
    </row>
    <row r="48" spans="2:3" s="30" customFormat="1" ht="33" customHeight="1" x14ac:dyDescent="0.25">
      <c r="B48" s="31"/>
      <c r="C48" s="31"/>
    </row>
    <row r="49" spans="2:3" s="30" customFormat="1" ht="33" customHeight="1" x14ac:dyDescent="0.25">
      <c r="B49" s="31"/>
      <c r="C49" s="31"/>
    </row>
    <row r="50" spans="2:3" s="30" customFormat="1" ht="33" customHeight="1" x14ac:dyDescent="0.25">
      <c r="B50" s="31"/>
      <c r="C50" s="31"/>
    </row>
    <row r="53" spans="2:3" s="30" customFormat="1" ht="33" customHeight="1" x14ac:dyDescent="0.25">
      <c r="B53" s="31"/>
      <c r="C53" s="31"/>
    </row>
    <row r="54" spans="2:3" s="30" customFormat="1" ht="33" customHeight="1" x14ac:dyDescent="0.25">
      <c r="B54" s="31"/>
      <c r="C54" s="31"/>
    </row>
    <row r="55" spans="2:3" s="30" customFormat="1" ht="33" customHeight="1" x14ac:dyDescent="0.25">
      <c r="B55" s="31"/>
      <c r="C55" s="31"/>
    </row>
    <row r="56" spans="2:3" s="30" customFormat="1" ht="33" customHeight="1" x14ac:dyDescent="0.25">
      <c r="B56" s="31"/>
      <c r="C56" s="31"/>
    </row>
    <row r="57" spans="2:3" s="30" customFormat="1" ht="33" customHeight="1" x14ac:dyDescent="0.25">
      <c r="B57" s="31"/>
      <c r="C57" s="31"/>
    </row>
    <row r="58" spans="2:3" s="30" customFormat="1" ht="33" customHeight="1" x14ac:dyDescent="0.25">
      <c r="B58" s="31"/>
      <c r="C58" s="31"/>
    </row>
    <row r="59" spans="2:3" s="30" customFormat="1" ht="33" customHeight="1" x14ac:dyDescent="0.25">
      <c r="B59" s="31"/>
      <c r="C59" s="31"/>
    </row>
    <row r="60" spans="2:3" s="30" customFormat="1" ht="33" customHeight="1" x14ac:dyDescent="0.25">
      <c r="B60" s="31"/>
      <c r="C60" s="31"/>
    </row>
    <row r="63" spans="2:3" s="30" customFormat="1" ht="33" customHeight="1" x14ac:dyDescent="0.25">
      <c r="B63" s="31"/>
      <c r="C63" s="31"/>
    </row>
    <row r="64" spans="2:3" s="30" customFormat="1" ht="33" customHeight="1" x14ac:dyDescent="0.25">
      <c r="B64" s="31"/>
      <c r="C64" s="31"/>
    </row>
    <row r="65" spans="2:3" s="30" customFormat="1" ht="33" customHeight="1" x14ac:dyDescent="0.25">
      <c r="B65" s="31"/>
      <c r="C65" s="31"/>
    </row>
    <row r="66" spans="2:3" s="30" customFormat="1" ht="33" customHeight="1" x14ac:dyDescent="0.25">
      <c r="B66" s="31"/>
      <c r="C66" s="31"/>
    </row>
    <row r="67" spans="2:3" s="30" customFormat="1" ht="33" customHeight="1" x14ac:dyDescent="0.25">
      <c r="B67" s="31"/>
      <c r="C67" s="31"/>
    </row>
    <row r="68" spans="2:3" s="30" customFormat="1" ht="33" customHeight="1" x14ac:dyDescent="0.25">
      <c r="B68" s="31"/>
      <c r="C68" s="31"/>
    </row>
    <row r="69" spans="2:3" s="30" customFormat="1" ht="33" customHeight="1" x14ac:dyDescent="0.25">
      <c r="B69" s="31"/>
      <c r="C69" s="31"/>
    </row>
    <row r="70" spans="2:3" s="30" customFormat="1" ht="33" customHeight="1" x14ac:dyDescent="0.25">
      <c r="B70" s="31"/>
      <c r="C70" s="31"/>
    </row>
    <row r="71" spans="2:3" s="30" customFormat="1" ht="33" customHeight="1" x14ac:dyDescent="0.25">
      <c r="B71" s="31"/>
      <c r="C71" s="31"/>
    </row>
    <row r="72" spans="2:3" s="30" customFormat="1" ht="33" customHeight="1" x14ac:dyDescent="0.25">
      <c r="B72" s="31"/>
      <c r="C72" s="31"/>
    </row>
    <row r="73" spans="2:3" s="30" customFormat="1" ht="33" customHeight="1" x14ac:dyDescent="0.25">
      <c r="B73" s="31"/>
      <c r="C73" s="31"/>
    </row>
    <row r="74" spans="2:3" s="30" customFormat="1" ht="33" customHeight="1" x14ac:dyDescent="0.25">
      <c r="B74" s="31"/>
      <c r="C74" s="31"/>
    </row>
    <row r="75" spans="2:3" s="30" customFormat="1" ht="33" customHeight="1" x14ac:dyDescent="0.25">
      <c r="B75" s="31"/>
      <c r="C75" s="31"/>
    </row>
    <row r="78" spans="2:3" s="30" customFormat="1" ht="30.75" customHeight="1" x14ac:dyDescent="0.25">
      <c r="B78" s="31"/>
      <c r="C78" s="31"/>
    </row>
    <row r="79" spans="2:3" s="30" customFormat="1" ht="30.75" customHeight="1" x14ac:dyDescent="0.25">
      <c r="B79" s="31"/>
      <c r="C79" s="31"/>
    </row>
    <row r="80" spans="2:3" s="30" customFormat="1" ht="30.75" customHeight="1" x14ac:dyDescent="0.25">
      <c r="B80" s="31"/>
      <c r="C80" s="31"/>
    </row>
    <row r="81" spans="2:3" s="30" customFormat="1" ht="30.75" customHeight="1" x14ac:dyDescent="0.25">
      <c r="B81" s="31"/>
      <c r="C81" s="31"/>
    </row>
    <row r="82" spans="2:3" s="30" customFormat="1" ht="30.75" customHeight="1" x14ac:dyDescent="0.25">
      <c r="B82" s="31"/>
      <c r="C82" s="31"/>
    </row>
    <row r="83" spans="2:3" s="30" customFormat="1" ht="30.75" customHeight="1" x14ac:dyDescent="0.25">
      <c r="B83" s="31"/>
      <c r="C83" s="31"/>
    </row>
    <row r="84" spans="2:3" s="30" customFormat="1" ht="46.5" customHeight="1" x14ac:dyDescent="0.25">
      <c r="B84" s="31"/>
      <c r="C84" s="31"/>
    </row>
    <row r="85" spans="2:3" s="30" customFormat="1" ht="30.75" customHeight="1" x14ac:dyDescent="0.25">
      <c r="B85" s="31"/>
      <c r="C85" s="31"/>
    </row>
    <row r="86" spans="2:3" s="30" customFormat="1" ht="30.75" customHeight="1" x14ac:dyDescent="0.25">
      <c r="B86" s="31"/>
      <c r="C86" s="31"/>
    </row>
    <row r="89" spans="2:3" s="30" customFormat="1" ht="30" customHeight="1" x14ac:dyDescent="0.25">
      <c r="B89" s="31"/>
      <c r="C89" s="31"/>
    </row>
    <row r="90" spans="2:3" s="30" customFormat="1" ht="30" customHeight="1" x14ac:dyDescent="0.25">
      <c r="B90" s="31"/>
      <c r="C90" s="31"/>
    </row>
  </sheetData>
  <mergeCells count="2">
    <mergeCell ref="A1:C1"/>
    <mergeCell ref="A2:C2"/>
  </mergeCells>
  <printOptions horizontalCentered="1"/>
  <pageMargins left="0.2" right="0.2" top="0.5" bottom="0.5" header="0.3" footer="0.3"/>
  <pageSetup scale="90" orientation="landscape" r:id="rId1"/>
  <headerFooter>
    <oddFooter>&amp;LSOURCE: LCCMR Staff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abSelected="1" topLeftCell="A77" workbookViewId="0">
      <selection activeCell="J45" sqref="J1:P1048576"/>
    </sheetView>
  </sheetViews>
  <sheetFormatPr defaultRowHeight="15" x14ac:dyDescent="0.25"/>
  <cols>
    <col min="1" max="1" width="6.28515625" style="33" customWidth="1"/>
    <col min="2" max="2" width="8.7109375" style="33" customWidth="1"/>
    <col min="3" max="3" width="45.5703125" style="33" customWidth="1"/>
    <col min="4" max="6" width="15.85546875" style="34" customWidth="1"/>
    <col min="7" max="7" width="22.5703125" style="35" customWidth="1"/>
    <col min="8" max="9" width="12.5703125" style="35" customWidth="1"/>
    <col min="10" max="16384" width="9.140625" style="33"/>
  </cols>
  <sheetData>
    <row r="1" spans="1:9" ht="45" x14ac:dyDescent="0.25">
      <c r="A1" s="109" t="s">
        <v>245</v>
      </c>
      <c r="B1" s="110" t="s">
        <v>246</v>
      </c>
      <c r="C1" s="110" t="s">
        <v>247</v>
      </c>
      <c r="D1" s="111" t="s">
        <v>309</v>
      </c>
      <c r="E1" s="111" t="s">
        <v>310</v>
      </c>
      <c r="F1" s="111" t="s">
        <v>342</v>
      </c>
      <c r="G1" s="110" t="s">
        <v>325</v>
      </c>
      <c r="H1" s="110" t="s">
        <v>308</v>
      </c>
      <c r="I1" s="112" t="s">
        <v>311</v>
      </c>
    </row>
    <row r="2" spans="1:9" s="37" customFormat="1" x14ac:dyDescent="0.25">
      <c r="A2" s="67" t="s">
        <v>326</v>
      </c>
      <c r="B2" s="68"/>
      <c r="C2" s="69"/>
      <c r="D2" s="69"/>
      <c r="E2" s="69"/>
      <c r="F2" s="70"/>
      <c r="G2" s="70"/>
      <c r="H2" s="70"/>
      <c r="I2" s="71"/>
    </row>
    <row r="3" spans="1:9" ht="30" x14ac:dyDescent="0.25">
      <c r="A3" s="62" t="s">
        <v>2</v>
      </c>
      <c r="B3" s="63" t="s">
        <v>1</v>
      </c>
      <c r="C3" s="63" t="s">
        <v>346</v>
      </c>
      <c r="D3" s="64">
        <v>1500000</v>
      </c>
      <c r="E3" s="64">
        <v>1500000</v>
      </c>
      <c r="F3" s="64">
        <v>0</v>
      </c>
      <c r="G3" s="65" t="s">
        <v>0</v>
      </c>
      <c r="H3" s="65" t="s">
        <v>248</v>
      </c>
      <c r="I3" s="66" t="s">
        <v>312</v>
      </c>
    </row>
    <row r="4" spans="1:9" x14ac:dyDescent="0.25">
      <c r="A4" s="39" t="s">
        <v>4</v>
      </c>
      <c r="B4" s="40" t="s">
        <v>3</v>
      </c>
      <c r="C4" s="40" t="s">
        <v>5</v>
      </c>
      <c r="D4" s="41">
        <v>500000</v>
      </c>
      <c r="E4" s="41">
        <v>500000</v>
      </c>
      <c r="F4" s="41">
        <v>0</v>
      </c>
      <c r="G4" s="42" t="s">
        <v>0</v>
      </c>
      <c r="H4" s="44" t="s">
        <v>249</v>
      </c>
      <c r="I4" s="43" t="s">
        <v>312</v>
      </c>
    </row>
    <row r="5" spans="1:9" ht="30" x14ac:dyDescent="0.25">
      <c r="A5" s="39" t="s">
        <v>8</v>
      </c>
      <c r="B5" s="40" t="s">
        <v>7</v>
      </c>
      <c r="C5" s="40" t="s">
        <v>9</v>
      </c>
      <c r="D5" s="41">
        <v>250000</v>
      </c>
      <c r="E5" s="41">
        <v>250000</v>
      </c>
      <c r="F5" s="41">
        <v>0</v>
      </c>
      <c r="G5" s="42" t="s">
        <v>6</v>
      </c>
      <c r="H5" s="44" t="s">
        <v>250</v>
      </c>
      <c r="I5" s="43" t="s">
        <v>313</v>
      </c>
    </row>
    <row r="6" spans="1:9" ht="30" x14ac:dyDescent="0.25">
      <c r="A6" s="39" t="s">
        <v>12</v>
      </c>
      <c r="B6" s="40" t="s">
        <v>11</v>
      </c>
      <c r="C6" s="40" t="s">
        <v>13</v>
      </c>
      <c r="D6" s="41">
        <v>300000</v>
      </c>
      <c r="E6" s="41">
        <v>300000</v>
      </c>
      <c r="F6" s="41">
        <v>0</v>
      </c>
      <c r="G6" s="42" t="s">
        <v>10</v>
      </c>
      <c r="H6" s="44" t="s">
        <v>251</v>
      </c>
      <c r="I6" s="43" t="s">
        <v>312</v>
      </c>
    </row>
    <row r="7" spans="1:9" ht="30" x14ac:dyDescent="0.25">
      <c r="A7" s="39" t="s">
        <v>16</v>
      </c>
      <c r="B7" s="40" t="s">
        <v>15</v>
      </c>
      <c r="C7" s="40" t="s">
        <v>17</v>
      </c>
      <c r="D7" s="41">
        <v>350000</v>
      </c>
      <c r="E7" s="41">
        <v>350000</v>
      </c>
      <c r="F7" s="41">
        <v>0</v>
      </c>
      <c r="G7" s="42" t="s">
        <v>14</v>
      </c>
      <c r="H7" s="44" t="s">
        <v>252</v>
      </c>
      <c r="I7" s="43" t="s">
        <v>314</v>
      </c>
    </row>
    <row r="8" spans="1:9" ht="30" x14ac:dyDescent="0.25">
      <c r="A8" s="39" t="s">
        <v>19</v>
      </c>
      <c r="B8" s="40" t="s">
        <v>18</v>
      </c>
      <c r="C8" s="40" t="s">
        <v>20</v>
      </c>
      <c r="D8" s="41">
        <v>400000</v>
      </c>
      <c r="E8" s="41">
        <v>400000</v>
      </c>
      <c r="F8" s="41">
        <v>0</v>
      </c>
      <c r="G8" s="42" t="s">
        <v>10</v>
      </c>
      <c r="H8" s="44" t="s">
        <v>253</v>
      </c>
      <c r="I8" s="43" t="s">
        <v>315</v>
      </c>
    </row>
    <row r="9" spans="1:9" ht="30" x14ac:dyDescent="0.25">
      <c r="A9" s="39" t="s">
        <v>22</v>
      </c>
      <c r="B9" s="40" t="s">
        <v>21</v>
      </c>
      <c r="C9" s="40" t="s">
        <v>23</v>
      </c>
      <c r="D9" s="41">
        <v>500000</v>
      </c>
      <c r="E9" s="41">
        <v>500000</v>
      </c>
      <c r="F9" s="41">
        <v>0</v>
      </c>
      <c r="G9" s="42" t="s">
        <v>10</v>
      </c>
      <c r="H9" s="44" t="s">
        <v>254</v>
      </c>
      <c r="I9" s="43" t="s">
        <v>316</v>
      </c>
    </row>
    <row r="10" spans="1:9" ht="30" x14ac:dyDescent="0.25">
      <c r="A10" s="39" t="s">
        <v>25</v>
      </c>
      <c r="B10" s="40" t="s">
        <v>24</v>
      </c>
      <c r="C10" s="40" t="s">
        <v>26</v>
      </c>
      <c r="D10" s="41">
        <v>700000</v>
      </c>
      <c r="E10" s="41">
        <v>700000</v>
      </c>
      <c r="F10" s="41">
        <v>0</v>
      </c>
      <c r="G10" s="42" t="s">
        <v>0</v>
      </c>
      <c r="H10" s="44" t="s">
        <v>255</v>
      </c>
      <c r="I10" s="43" t="s">
        <v>317</v>
      </c>
    </row>
    <row r="11" spans="1:9" ht="45" x14ac:dyDescent="0.25">
      <c r="A11" s="39" t="s">
        <v>29</v>
      </c>
      <c r="B11" s="40" t="s">
        <v>28</v>
      </c>
      <c r="C11" s="40" t="s">
        <v>30</v>
      </c>
      <c r="D11" s="41">
        <v>190000</v>
      </c>
      <c r="E11" s="41">
        <v>190000</v>
      </c>
      <c r="F11" s="41">
        <v>0</v>
      </c>
      <c r="G11" s="42" t="s">
        <v>27</v>
      </c>
      <c r="H11" s="44" t="s">
        <v>256</v>
      </c>
      <c r="I11" s="43" t="s">
        <v>318</v>
      </c>
    </row>
    <row r="12" spans="1:9" ht="30" x14ac:dyDescent="0.25">
      <c r="A12" s="39" t="s">
        <v>32</v>
      </c>
      <c r="B12" s="40" t="s">
        <v>31</v>
      </c>
      <c r="C12" s="40" t="s">
        <v>33</v>
      </c>
      <c r="D12" s="41">
        <v>171000</v>
      </c>
      <c r="E12" s="41">
        <v>171000</v>
      </c>
      <c r="F12" s="41">
        <v>0</v>
      </c>
      <c r="G12" s="42" t="s">
        <v>10</v>
      </c>
      <c r="H12" s="44" t="s">
        <v>251</v>
      </c>
      <c r="I12" s="43" t="s">
        <v>319</v>
      </c>
    </row>
    <row r="13" spans="1:9" ht="30" x14ac:dyDescent="0.25">
      <c r="A13" s="39" t="s">
        <v>36</v>
      </c>
      <c r="B13" s="40" t="s">
        <v>35</v>
      </c>
      <c r="C13" s="40" t="s">
        <v>37</v>
      </c>
      <c r="D13" s="41">
        <v>124000</v>
      </c>
      <c r="E13" s="41">
        <v>124000</v>
      </c>
      <c r="F13" s="41">
        <v>0</v>
      </c>
      <c r="G13" s="42" t="s">
        <v>34</v>
      </c>
      <c r="H13" s="44" t="s">
        <v>257</v>
      </c>
      <c r="I13" s="43" t="s">
        <v>312</v>
      </c>
    </row>
    <row r="14" spans="1:9" ht="30" x14ac:dyDescent="0.25">
      <c r="A14" s="39" t="s">
        <v>39</v>
      </c>
      <c r="B14" s="40" t="s">
        <v>38</v>
      </c>
      <c r="C14" s="40" t="s">
        <v>40</v>
      </c>
      <c r="D14" s="41">
        <v>199000</v>
      </c>
      <c r="E14" s="41">
        <v>199000</v>
      </c>
      <c r="F14" s="41">
        <v>0</v>
      </c>
      <c r="G14" s="42" t="s">
        <v>10</v>
      </c>
      <c r="H14" s="44" t="s">
        <v>258</v>
      </c>
      <c r="I14" s="43" t="s">
        <v>315</v>
      </c>
    </row>
    <row r="15" spans="1:9" ht="30" x14ac:dyDescent="0.25">
      <c r="A15" s="39" t="s">
        <v>43</v>
      </c>
      <c r="B15" s="40" t="s">
        <v>42</v>
      </c>
      <c r="C15" s="40" t="s">
        <v>44</v>
      </c>
      <c r="D15" s="41">
        <v>135000</v>
      </c>
      <c r="E15" s="41">
        <v>135000</v>
      </c>
      <c r="F15" s="41">
        <v>0</v>
      </c>
      <c r="G15" s="42" t="s">
        <v>41</v>
      </c>
      <c r="H15" s="44" t="s">
        <v>259</v>
      </c>
      <c r="I15" s="43" t="s">
        <v>320</v>
      </c>
    </row>
    <row r="16" spans="1:9" ht="30" x14ac:dyDescent="0.25">
      <c r="A16" s="39" t="s">
        <v>47</v>
      </c>
      <c r="B16" s="40" t="s">
        <v>46</v>
      </c>
      <c r="C16" s="40" t="s">
        <v>48</v>
      </c>
      <c r="D16" s="41">
        <v>2000000</v>
      </c>
      <c r="E16" s="41">
        <v>2000000</v>
      </c>
      <c r="F16" s="41">
        <v>0</v>
      </c>
      <c r="G16" s="42" t="s">
        <v>45</v>
      </c>
      <c r="H16" s="44" t="s">
        <v>260</v>
      </c>
      <c r="I16" s="43" t="s">
        <v>312</v>
      </c>
    </row>
    <row r="17" spans="1:9" ht="30" x14ac:dyDescent="0.25">
      <c r="A17" s="39" t="s">
        <v>50</v>
      </c>
      <c r="B17" s="40" t="s">
        <v>49</v>
      </c>
      <c r="C17" s="40" t="s">
        <v>51</v>
      </c>
      <c r="D17" s="41">
        <v>2400000</v>
      </c>
      <c r="E17" s="41">
        <v>2400000</v>
      </c>
      <c r="F17" s="41">
        <v>0</v>
      </c>
      <c r="G17" s="42" t="s">
        <v>0</v>
      </c>
      <c r="H17" s="44" t="s">
        <v>261</v>
      </c>
      <c r="I17" s="43" t="s">
        <v>312</v>
      </c>
    </row>
    <row r="18" spans="1:9" ht="30.75" thickBot="1" x14ac:dyDescent="0.3">
      <c r="A18" s="45" t="s">
        <v>53</v>
      </c>
      <c r="B18" s="46" t="s">
        <v>52</v>
      </c>
      <c r="C18" s="46" t="s">
        <v>54</v>
      </c>
      <c r="D18" s="47">
        <v>199000</v>
      </c>
      <c r="E18" s="47">
        <v>199000</v>
      </c>
      <c r="F18" s="47">
        <v>0</v>
      </c>
      <c r="G18" s="48" t="s">
        <v>154</v>
      </c>
      <c r="H18" s="49" t="s">
        <v>262</v>
      </c>
      <c r="I18" s="50" t="s">
        <v>312</v>
      </c>
    </row>
    <row r="19" spans="1:9" s="38" customFormat="1" ht="15.75" thickTop="1" x14ac:dyDescent="0.25">
      <c r="A19" s="128" t="s">
        <v>327</v>
      </c>
      <c r="B19" s="129"/>
      <c r="C19" s="129"/>
      <c r="D19" s="53">
        <f>SUM(D3:D18)</f>
        <v>9918000</v>
      </c>
      <c r="E19" s="53">
        <f t="shared" ref="E19:F19" si="0">SUM(E3:E18)</f>
        <v>9918000</v>
      </c>
      <c r="F19" s="53">
        <f t="shared" si="0"/>
        <v>0</v>
      </c>
      <c r="G19" s="54"/>
      <c r="H19" s="55"/>
      <c r="I19" s="56"/>
    </row>
    <row r="20" spans="1:9" s="37" customFormat="1" x14ac:dyDescent="0.25">
      <c r="A20" s="57" t="s">
        <v>330</v>
      </c>
      <c r="B20" s="58"/>
      <c r="C20" s="59"/>
      <c r="D20" s="59"/>
      <c r="E20" s="59"/>
      <c r="F20" s="60"/>
      <c r="G20" s="60"/>
      <c r="H20" s="60"/>
      <c r="I20" s="61"/>
    </row>
    <row r="21" spans="1:9" ht="30" x14ac:dyDescent="0.25">
      <c r="A21" s="39" t="s">
        <v>56</v>
      </c>
      <c r="B21" s="40" t="s">
        <v>55</v>
      </c>
      <c r="C21" s="40" t="s">
        <v>57</v>
      </c>
      <c r="D21" s="41">
        <v>350000</v>
      </c>
      <c r="E21" s="41">
        <v>350000</v>
      </c>
      <c r="F21" s="41">
        <v>0</v>
      </c>
      <c r="G21" s="42" t="s">
        <v>10</v>
      </c>
      <c r="H21" s="44" t="s">
        <v>263</v>
      </c>
      <c r="I21" s="43" t="s">
        <v>312</v>
      </c>
    </row>
    <row r="22" spans="1:9" ht="30" x14ac:dyDescent="0.25">
      <c r="A22" s="39" t="s">
        <v>59</v>
      </c>
      <c r="B22" s="40" t="s">
        <v>58</v>
      </c>
      <c r="C22" s="40" t="s">
        <v>60</v>
      </c>
      <c r="D22" s="41">
        <v>415000</v>
      </c>
      <c r="E22" s="41">
        <v>415000</v>
      </c>
      <c r="F22" s="41">
        <v>0</v>
      </c>
      <c r="G22" s="42" t="s">
        <v>10</v>
      </c>
      <c r="H22" s="44" t="s">
        <v>263</v>
      </c>
      <c r="I22" s="43" t="s">
        <v>312</v>
      </c>
    </row>
    <row r="23" spans="1:9" ht="30" x14ac:dyDescent="0.25">
      <c r="A23" s="39" t="s">
        <v>62</v>
      </c>
      <c r="B23" s="40" t="s">
        <v>61</v>
      </c>
      <c r="C23" s="40" t="s">
        <v>63</v>
      </c>
      <c r="D23" s="41">
        <v>200000</v>
      </c>
      <c r="E23" s="41">
        <v>200000</v>
      </c>
      <c r="F23" s="41">
        <v>0</v>
      </c>
      <c r="G23" s="42" t="s">
        <v>10</v>
      </c>
      <c r="H23" s="44" t="s">
        <v>264</v>
      </c>
      <c r="I23" s="43" t="s">
        <v>312</v>
      </c>
    </row>
    <row r="24" spans="1:9" ht="30" x14ac:dyDescent="0.25">
      <c r="A24" s="39" t="s">
        <v>66</v>
      </c>
      <c r="B24" s="40" t="s">
        <v>65</v>
      </c>
      <c r="C24" s="40" t="s">
        <v>67</v>
      </c>
      <c r="D24" s="41">
        <v>200000</v>
      </c>
      <c r="E24" s="41">
        <v>200000</v>
      </c>
      <c r="F24" s="41">
        <v>0</v>
      </c>
      <c r="G24" s="42" t="s">
        <v>64</v>
      </c>
      <c r="H24" s="44" t="s">
        <v>265</v>
      </c>
      <c r="I24" s="43" t="s">
        <v>312</v>
      </c>
    </row>
    <row r="25" spans="1:9" ht="30" x14ac:dyDescent="0.25">
      <c r="A25" s="39" t="s">
        <v>69</v>
      </c>
      <c r="B25" s="40" t="s">
        <v>68</v>
      </c>
      <c r="C25" s="40" t="s">
        <v>70</v>
      </c>
      <c r="D25" s="41">
        <v>325000</v>
      </c>
      <c r="E25" s="41">
        <v>325000</v>
      </c>
      <c r="F25" s="41">
        <v>0</v>
      </c>
      <c r="G25" s="42" t="s">
        <v>10</v>
      </c>
      <c r="H25" s="44" t="s">
        <v>266</v>
      </c>
      <c r="I25" s="43" t="s">
        <v>312</v>
      </c>
    </row>
    <row r="26" spans="1:9" ht="30" x14ac:dyDescent="0.25">
      <c r="A26" s="39" t="s">
        <v>72</v>
      </c>
      <c r="B26" s="40" t="s">
        <v>71</v>
      </c>
      <c r="C26" s="40" t="s">
        <v>73</v>
      </c>
      <c r="D26" s="41">
        <v>345000</v>
      </c>
      <c r="E26" s="41">
        <v>345000</v>
      </c>
      <c r="F26" s="41">
        <v>0</v>
      </c>
      <c r="G26" s="42" t="s">
        <v>10</v>
      </c>
      <c r="H26" s="44" t="s">
        <v>267</v>
      </c>
      <c r="I26" s="43" t="s">
        <v>316</v>
      </c>
    </row>
    <row r="27" spans="1:9" ht="30" x14ac:dyDescent="0.25">
      <c r="A27" s="39" t="s">
        <v>75</v>
      </c>
      <c r="B27" s="40" t="s">
        <v>74</v>
      </c>
      <c r="C27" s="40" t="s">
        <v>76</v>
      </c>
      <c r="D27" s="41">
        <v>250000</v>
      </c>
      <c r="E27" s="41">
        <v>250000</v>
      </c>
      <c r="F27" s="41">
        <v>0</v>
      </c>
      <c r="G27" s="42" t="s">
        <v>10</v>
      </c>
      <c r="H27" s="44" t="s">
        <v>268</v>
      </c>
      <c r="I27" s="43" t="s">
        <v>312</v>
      </c>
    </row>
    <row r="28" spans="1:9" ht="30" x14ac:dyDescent="0.25">
      <c r="A28" s="39" t="s">
        <v>79</v>
      </c>
      <c r="B28" s="40" t="s">
        <v>78</v>
      </c>
      <c r="C28" s="40" t="s">
        <v>80</v>
      </c>
      <c r="D28" s="41">
        <v>250000</v>
      </c>
      <c r="E28" s="41">
        <v>250000</v>
      </c>
      <c r="F28" s="41">
        <v>0</v>
      </c>
      <c r="G28" s="42" t="s">
        <v>77</v>
      </c>
      <c r="H28" s="44" t="s">
        <v>269</v>
      </c>
      <c r="I28" s="43" t="s">
        <v>315</v>
      </c>
    </row>
    <row r="29" spans="1:9" ht="30" x14ac:dyDescent="0.25">
      <c r="A29" s="39" t="s">
        <v>82</v>
      </c>
      <c r="B29" s="40" t="s">
        <v>81</v>
      </c>
      <c r="C29" s="40" t="s">
        <v>83</v>
      </c>
      <c r="D29" s="41">
        <v>360000</v>
      </c>
      <c r="E29" s="41">
        <v>360000</v>
      </c>
      <c r="F29" s="41">
        <v>0</v>
      </c>
      <c r="G29" s="42" t="s">
        <v>10</v>
      </c>
      <c r="H29" s="44" t="s">
        <v>270</v>
      </c>
      <c r="I29" s="43" t="s">
        <v>312</v>
      </c>
    </row>
    <row r="30" spans="1:9" ht="30" x14ac:dyDescent="0.25">
      <c r="A30" s="39" t="s">
        <v>85</v>
      </c>
      <c r="B30" s="40" t="s">
        <v>84</v>
      </c>
      <c r="C30" s="40" t="s">
        <v>86</v>
      </c>
      <c r="D30" s="41">
        <v>225000</v>
      </c>
      <c r="E30" s="41">
        <v>225000</v>
      </c>
      <c r="F30" s="41">
        <v>0</v>
      </c>
      <c r="G30" s="42" t="s">
        <v>10</v>
      </c>
      <c r="H30" s="44" t="s">
        <v>271</v>
      </c>
      <c r="I30" s="43" t="s">
        <v>312</v>
      </c>
    </row>
    <row r="31" spans="1:9" ht="45" x14ac:dyDescent="0.25">
      <c r="A31" s="39" t="s">
        <v>89</v>
      </c>
      <c r="B31" s="40" t="s">
        <v>88</v>
      </c>
      <c r="C31" s="40" t="s">
        <v>90</v>
      </c>
      <c r="D31" s="41">
        <v>440000</v>
      </c>
      <c r="E31" s="41">
        <v>440000</v>
      </c>
      <c r="F31" s="41">
        <v>0</v>
      </c>
      <c r="G31" s="42" t="s">
        <v>87</v>
      </c>
      <c r="H31" s="44" t="s">
        <v>272</v>
      </c>
      <c r="I31" s="43" t="s">
        <v>320</v>
      </c>
    </row>
    <row r="32" spans="1:9" ht="45" x14ac:dyDescent="0.25">
      <c r="A32" s="39" t="s">
        <v>93</v>
      </c>
      <c r="B32" s="40" t="s">
        <v>92</v>
      </c>
      <c r="C32" s="40" t="s">
        <v>94</v>
      </c>
      <c r="D32" s="41">
        <v>741000</v>
      </c>
      <c r="E32" s="41">
        <v>741000</v>
      </c>
      <c r="F32" s="41">
        <v>0</v>
      </c>
      <c r="G32" s="42" t="s">
        <v>91</v>
      </c>
      <c r="H32" s="44" t="s">
        <v>273</v>
      </c>
      <c r="I32" s="43" t="s">
        <v>321</v>
      </c>
    </row>
    <row r="33" spans="1:9" ht="30" x14ac:dyDescent="0.25">
      <c r="A33" s="39" t="s">
        <v>96</v>
      </c>
      <c r="B33" s="40" t="s">
        <v>95</v>
      </c>
      <c r="C33" s="40" t="s">
        <v>97</v>
      </c>
      <c r="D33" s="41">
        <v>350000</v>
      </c>
      <c r="E33" s="41">
        <v>350000</v>
      </c>
      <c r="F33" s="41">
        <v>0</v>
      </c>
      <c r="G33" s="42" t="s">
        <v>10</v>
      </c>
      <c r="H33" s="44" t="s">
        <v>274</v>
      </c>
      <c r="I33" s="43" t="s">
        <v>322</v>
      </c>
    </row>
    <row r="34" spans="1:9" ht="45" x14ac:dyDescent="0.25">
      <c r="A34" s="39" t="s">
        <v>100</v>
      </c>
      <c r="B34" s="40" t="s">
        <v>99</v>
      </c>
      <c r="C34" s="40" t="s">
        <v>101</v>
      </c>
      <c r="D34" s="41">
        <v>100000</v>
      </c>
      <c r="E34" s="41">
        <v>100000</v>
      </c>
      <c r="F34" s="41">
        <v>0</v>
      </c>
      <c r="G34" s="42" t="s">
        <v>98</v>
      </c>
      <c r="H34" s="44" t="s">
        <v>275</v>
      </c>
      <c r="I34" s="43" t="s">
        <v>312</v>
      </c>
    </row>
    <row r="35" spans="1:9" ht="30" x14ac:dyDescent="0.25">
      <c r="A35" s="39" t="s">
        <v>103</v>
      </c>
      <c r="B35" s="40" t="s">
        <v>102</v>
      </c>
      <c r="C35" s="40" t="s">
        <v>104</v>
      </c>
      <c r="D35" s="41">
        <v>162000</v>
      </c>
      <c r="E35" s="41">
        <v>162000</v>
      </c>
      <c r="F35" s="41">
        <v>0</v>
      </c>
      <c r="G35" s="42" t="s">
        <v>27</v>
      </c>
      <c r="H35" s="44" t="s">
        <v>276</v>
      </c>
      <c r="I35" s="43" t="s">
        <v>312</v>
      </c>
    </row>
    <row r="36" spans="1:9" x14ac:dyDescent="0.25">
      <c r="A36" s="39" t="s">
        <v>106</v>
      </c>
      <c r="B36" s="40" t="s">
        <v>105</v>
      </c>
      <c r="C36" s="40" t="s">
        <v>107</v>
      </c>
      <c r="D36" s="41">
        <v>71000</v>
      </c>
      <c r="E36" s="41">
        <v>71000</v>
      </c>
      <c r="F36" s="41">
        <v>0</v>
      </c>
      <c r="G36" s="42" t="s">
        <v>0</v>
      </c>
      <c r="H36" s="44" t="s">
        <v>261</v>
      </c>
      <c r="I36" s="43" t="s">
        <v>312</v>
      </c>
    </row>
    <row r="37" spans="1:9" ht="45" x14ac:dyDescent="0.25">
      <c r="A37" s="39" t="s">
        <v>110</v>
      </c>
      <c r="B37" s="40" t="s">
        <v>109</v>
      </c>
      <c r="C37" s="40" t="s">
        <v>111</v>
      </c>
      <c r="D37" s="41">
        <v>106000</v>
      </c>
      <c r="E37" s="41">
        <v>106000</v>
      </c>
      <c r="F37" s="41">
        <v>0</v>
      </c>
      <c r="G37" s="42" t="s">
        <v>108</v>
      </c>
      <c r="H37" s="44" t="s">
        <v>277</v>
      </c>
      <c r="I37" s="43" t="s">
        <v>316</v>
      </c>
    </row>
    <row r="38" spans="1:9" ht="30" x14ac:dyDescent="0.25">
      <c r="A38" s="39" t="s">
        <v>114</v>
      </c>
      <c r="B38" s="40" t="s">
        <v>113</v>
      </c>
      <c r="C38" s="40" t="s">
        <v>115</v>
      </c>
      <c r="D38" s="41">
        <v>175000</v>
      </c>
      <c r="E38" s="41">
        <v>175000</v>
      </c>
      <c r="F38" s="41">
        <v>0</v>
      </c>
      <c r="G38" s="42" t="s">
        <v>112</v>
      </c>
      <c r="H38" s="44" t="s">
        <v>278</v>
      </c>
      <c r="I38" s="43" t="s">
        <v>317</v>
      </c>
    </row>
    <row r="39" spans="1:9" ht="30.75" thickBot="1" x14ac:dyDescent="0.3">
      <c r="A39" s="72" t="s">
        <v>117</v>
      </c>
      <c r="B39" s="73" t="s">
        <v>116</v>
      </c>
      <c r="C39" s="73" t="s">
        <v>118</v>
      </c>
      <c r="D39" s="74">
        <v>150000</v>
      </c>
      <c r="E39" s="74">
        <v>1300</v>
      </c>
      <c r="F39" s="74">
        <v>148700</v>
      </c>
      <c r="G39" s="75" t="s">
        <v>10</v>
      </c>
      <c r="H39" s="76" t="s">
        <v>266</v>
      </c>
      <c r="I39" s="77" t="s">
        <v>312</v>
      </c>
    </row>
    <row r="40" spans="1:9" s="38" customFormat="1" ht="15.75" thickTop="1" x14ac:dyDescent="0.25">
      <c r="A40" s="130" t="s">
        <v>328</v>
      </c>
      <c r="B40" s="131"/>
      <c r="C40" s="131"/>
      <c r="D40" s="78">
        <f>SUM(D21:D39)</f>
        <v>5215000</v>
      </c>
      <c r="E40" s="78">
        <f t="shared" ref="E40:F40" si="1">SUM(E21:E39)</f>
        <v>5066300</v>
      </c>
      <c r="F40" s="78">
        <f t="shared" si="1"/>
        <v>148700</v>
      </c>
      <c r="G40" s="79"/>
      <c r="H40" s="80"/>
      <c r="I40" s="81"/>
    </row>
    <row r="41" spans="1:9" s="37" customFormat="1" x14ac:dyDescent="0.25">
      <c r="A41" s="82" t="s">
        <v>329</v>
      </c>
      <c r="B41" s="59"/>
      <c r="C41" s="83"/>
      <c r="D41" s="83"/>
      <c r="E41" s="83"/>
      <c r="F41" s="83"/>
      <c r="G41" s="36"/>
      <c r="H41" s="83"/>
      <c r="I41" s="61"/>
    </row>
    <row r="42" spans="1:9" ht="30" x14ac:dyDescent="0.25">
      <c r="A42" s="39" t="s">
        <v>121</v>
      </c>
      <c r="B42" s="40" t="s">
        <v>120</v>
      </c>
      <c r="C42" s="40" t="s">
        <v>122</v>
      </c>
      <c r="D42" s="41">
        <v>237000</v>
      </c>
      <c r="E42" s="41">
        <v>237000</v>
      </c>
      <c r="F42" s="41">
        <v>0</v>
      </c>
      <c r="G42" s="42" t="s">
        <v>119</v>
      </c>
      <c r="H42" s="44" t="s">
        <v>347</v>
      </c>
      <c r="I42" s="43" t="s">
        <v>316</v>
      </c>
    </row>
    <row r="43" spans="1:9" ht="30" x14ac:dyDescent="0.25">
      <c r="A43" s="39" t="s">
        <v>125</v>
      </c>
      <c r="B43" s="40" t="s">
        <v>124</v>
      </c>
      <c r="C43" s="40" t="s">
        <v>126</v>
      </c>
      <c r="D43" s="41">
        <v>450000</v>
      </c>
      <c r="E43" s="41">
        <v>450000</v>
      </c>
      <c r="F43" s="41">
        <v>0</v>
      </c>
      <c r="G43" s="42" t="s">
        <v>123</v>
      </c>
      <c r="H43" s="44" t="s">
        <v>279</v>
      </c>
      <c r="I43" s="43" t="s">
        <v>312</v>
      </c>
    </row>
    <row r="44" spans="1:9" ht="30.75" thickBot="1" x14ac:dyDescent="0.3">
      <c r="A44" s="45" t="s">
        <v>129</v>
      </c>
      <c r="B44" s="46" t="s">
        <v>128</v>
      </c>
      <c r="C44" s="46" t="s">
        <v>130</v>
      </c>
      <c r="D44" s="47">
        <v>199000</v>
      </c>
      <c r="E44" s="47">
        <v>199000</v>
      </c>
      <c r="F44" s="47">
        <v>0</v>
      </c>
      <c r="G44" s="48" t="s">
        <v>127</v>
      </c>
      <c r="H44" s="49" t="s">
        <v>280</v>
      </c>
      <c r="I44" s="50" t="s">
        <v>316</v>
      </c>
    </row>
    <row r="45" spans="1:9" s="38" customFormat="1" ht="31.5" customHeight="1" thickTop="1" x14ac:dyDescent="0.25">
      <c r="A45" s="132" t="s">
        <v>331</v>
      </c>
      <c r="B45" s="133"/>
      <c r="C45" s="133"/>
      <c r="D45" s="86">
        <f>SUM(D42:D44)</f>
        <v>886000</v>
      </c>
      <c r="E45" s="86">
        <f t="shared" ref="E45:F45" si="2">SUM(E42:E44)</f>
        <v>886000</v>
      </c>
      <c r="F45" s="86">
        <f t="shared" si="2"/>
        <v>0</v>
      </c>
      <c r="G45" s="51"/>
      <c r="H45" s="52"/>
      <c r="I45" s="87"/>
    </row>
    <row r="46" spans="1:9" s="37" customFormat="1" x14ac:dyDescent="0.25">
      <c r="A46" s="84" t="s">
        <v>332</v>
      </c>
      <c r="B46" s="85"/>
      <c r="C46" s="69"/>
      <c r="D46" s="69"/>
      <c r="E46" s="69"/>
      <c r="F46" s="69"/>
      <c r="G46" s="70"/>
      <c r="H46" s="69"/>
      <c r="I46" s="71"/>
    </row>
    <row r="47" spans="1:9" ht="30" x14ac:dyDescent="0.25">
      <c r="A47" s="113" t="s">
        <v>133</v>
      </c>
      <c r="B47" s="114" t="s">
        <v>132</v>
      </c>
      <c r="C47" s="114" t="s">
        <v>134</v>
      </c>
      <c r="D47" s="115">
        <v>3000000</v>
      </c>
      <c r="E47" s="115">
        <v>3000000</v>
      </c>
      <c r="F47" s="115">
        <v>0</v>
      </c>
      <c r="G47" s="116" t="s">
        <v>131</v>
      </c>
      <c r="H47" s="117" t="s">
        <v>281</v>
      </c>
      <c r="I47" s="118" t="s">
        <v>312</v>
      </c>
    </row>
    <row r="48" spans="1:9" ht="45.75" thickBot="1" x14ac:dyDescent="0.3">
      <c r="A48" s="45" t="s">
        <v>137</v>
      </c>
      <c r="B48" s="46" t="s">
        <v>136</v>
      </c>
      <c r="C48" s="46" t="s">
        <v>138</v>
      </c>
      <c r="D48" s="47">
        <v>100000</v>
      </c>
      <c r="E48" s="47">
        <v>100000</v>
      </c>
      <c r="F48" s="47">
        <v>0</v>
      </c>
      <c r="G48" s="48" t="s">
        <v>135</v>
      </c>
      <c r="H48" s="49" t="s">
        <v>348</v>
      </c>
      <c r="I48" s="50" t="s">
        <v>320</v>
      </c>
    </row>
    <row r="49" spans="1:9" s="38" customFormat="1" ht="15.75" thickTop="1" x14ac:dyDescent="0.25">
      <c r="A49" s="126" t="s">
        <v>333</v>
      </c>
      <c r="B49" s="127"/>
      <c r="C49" s="127"/>
      <c r="D49" s="88">
        <f>SUM(D47:D48)</f>
        <v>3100000</v>
      </c>
      <c r="E49" s="88">
        <f t="shared" ref="E49:F49" si="3">SUM(E47:E48)</f>
        <v>3100000</v>
      </c>
      <c r="F49" s="88">
        <f t="shared" si="3"/>
        <v>0</v>
      </c>
      <c r="G49" s="89"/>
      <c r="H49" s="90"/>
      <c r="I49" s="91"/>
    </row>
    <row r="50" spans="1:9" s="37" customFormat="1" x14ac:dyDescent="0.25">
      <c r="A50" s="82" t="s">
        <v>334</v>
      </c>
      <c r="B50" s="59"/>
      <c r="C50" s="83"/>
      <c r="D50" s="83"/>
      <c r="E50" s="83"/>
      <c r="F50" s="83"/>
      <c r="G50" s="36"/>
      <c r="H50" s="83"/>
      <c r="I50" s="61"/>
    </row>
    <row r="51" spans="1:9" ht="30" x14ac:dyDescent="0.25">
      <c r="A51" s="39" t="s">
        <v>141</v>
      </c>
      <c r="B51" s="40" t="s">
        <v>140</v>
      </c>
      <c r="C51" s="40" t="s">
        <v>142</v>
      </c>
      <c r="D51" s="41">
        <v>650000</v>
      </c>
      <c r="E51" s="41">
        <v>650000</v>
      </c>
      <c r="F51" s="41">
        <v>0</v>
      </c>
      <c r="G51" s="42" t="s">
        <v>139</v>
      </c>
      <c r="H51" s="44" t="s">
        <v>282</v>
      </c>
      <c r="I51" s="43" t="s">
        <v>312</v>
      </c>
    </row>
    <row r="52" spans="1:9" ht="30" x14ac:dyDescent="0.25">
      <c r="A52" s="39" t="s">
        <v>145</v>
      </c>
      <c r="B52" s="40" t="s">
        <v>144</v>
      </c>
      <c r="C52" s="40" t="s">
        <v>363</v>
      </c>
      <c r="D52" s="41">
        <v>500000</v>
      </c>
      <c r="E52" s="41">
        <v>500000</v>
      </c>
      <c r="F52" s="41">
        <v>0</v>
      </c>
      <c r="G52" s="42" t="s">
        <v>143</v>
      </c>
      <c r="H52" s="44" t="s">
        <v>283</v>
      </c>
      <c r="I52" s="43" t="s">
        <v>314</v>
      </c>
    </row>
    <row r="53" spans="1:9" ht="30" x14ac:dyDescent="0.25">
      <c r="A53" s="39" t="s">
        <v>148</v>
      </c>
      <c r="B53" s="40" t="s">
        <v>147</v>
      </c>
      <c r="C53" s="40" t="s">
        <v>149</v>
      </c>
      <c r="D53" s="41">
        <v>185000</v>
      </c>
      <c r="E53" s="41">
        <v>185000</v>
      </c>
      <c r="F53" s="41">
        <v>0</v>
      </c>
      <c r="G53" s="42" t="s">
        <v>146</v>
      </c>
      <c r="H53" s="44" t="s">
        <v>284</v>
      </c>
      <c r="I53" s="43" t="s">
        <v>312</v>
      </c>
    </row>
    <row r="54" spans="1:9" ht="30.75" thickBot="1" x14ac:dyDescent="0.3">
      <c r="A54" s="45" t="s">
        <v>152</v>
      </c>
      <c r="B54" s="46" t="s">
        <v>151</v>
      </c>
      <c r="C54" s="46" t="s">
        <v>153</v>
      </c>
      <c r="D54" s="47">
        <v>150000</v>
      </c>
      <c r="E54" s="47">
        <v>150000</v>
      </c>
      <c r="F54" s="47">
        <v>0</v>
      </c>
      <c r="G54" s="48" t="s">
        <v>150</v>
      </c>
      <c r="H54" s="49" t="s">
        <v>285</v>
      </c>
      <c r="I54" s="50" t="s">
        <v>312</v>
      </c>
    </row>
    <row r="55" spans="1:9" s="38" customFormat="1" ht="15.75" thickTop="1" x14ac:dyDescent="0.25">
      <c r="A55" s="134" t="s">
        <v>335</v>
      </c>
      <c r="B55" s="135"/>
      <c r="C55" s="135"/>
      <c r="D55" s="88">
        <f>SUM(D51:D54)</f>
        <v>1485000</v>
      </c>
      <c r="E55" s="88">
        <f t="shared" ref="E55:F55" si="4">SUM(E51:E54)</f>
        <v>1485000</v>
      </c>
      <c r="F55" s="88">
        <f t="shared" si="4"/>
        <v>0</v>
      </c>
      <c r="G55" s="89"/>
      <c r="H55" s="90"/>
      <c r="I55" s="91"/>
    </row>
    <row r="56" spans="1:9" s="37" customFormat="1" x14ac:dyDescent="0.25">
      <c r="A56" s="82" t="s">
        <v>336</v>
      </c>
      <c r="B56" s="59"/>
      <c r="C56" s="83"/>
      <c r="D56" s="83"/>
      <c r="E56" s="83"/>
      <c r="F56" s="83"/>
      <c r="G56" s="36"/>
      <c r="H56" s="83"/>
      <c r="I56" s="61"/>
    </row>
    <row r="57" spans="1:9" ht="45" x14ac:dyDescent="0.25">
      <c r="A57" s="39" t="s">
        <v>156</v>
      </c>
      <c r="B57" s="40" t="s">
        <v>155</v>
      </c>
      <c r="C57" s="40" t="s">
        <v>157</v>
      </c>
      <c r="D57" s="41">
        <v>800000</v>
      </c>
      <c r="E57" s="41">
        <v>800000</v>
      </c>
      <c r="F57" s="41">
        <v>0</v>
      </c>
      <c r="G57" s="42" t="s">
        <v>154</v>
      </c>
      <c r="H57" s="44" t="s">
        <v>286</v>
      </c>
      <c r="I57" s="43" t="s">
        <v>323</v>
      </c>
    </row>
    <row r="58" spans="1:9" ht="30" x14ac:dyDescent="0.25">
      <c r="A58" s="39" t="s">
        <v>159</v>
      </c>
      <c r="B58" s="40" t="s">
        <v>158</v>
      </c>
      <c r="C58" s="40" t="s">
        <v>160</v>
      </c>
      <c r="D58" s="41">
        <v>750000</v>
      </c>
      <c r="E58" s="41">
        <v>750000</v>
      </c>
      <c r="F58" s="41">
        <v>0</v>
      </c>
      <c r="G58" s="42" t="s">
        <v>10</v>
      </c>
      <c r="H58" s="44" t="s">
        <v>287</v>
      </c>
      <c r="I58" s="43" t="s">
        <v>312</v>
      </c>
    </row>
    <row r="59" spans="1:9" ht="30" x14ac:dyDescent="0.25">
      <c r="A59" s="39" t="s">
        <v>163</v>
      </c>
      <c r="B59" s="40" t="s">
        <v>162</v>
      </c>
      <c r="C59" s="40" t="s">
        <v>164</v>
      </c>
      <c r="D59" s="41">
        <v>2768000</v>
      </c>
      <c r="E59" s="41">
        <v>2768000</v>
      </c>
      <c r="F59" s="41">
        <v>0</v>
      </c>
      <c r="G59" s="42" t="s">
        <v>161</v>
      </c>
      <c r="H59" s="44" t="s">
        <v>288</v>
      </c>
      <c r="I59" s="43" t="s">
        <v>320</v>
      </c>
    </row>
    <row r="60" spans="1:9" ht="30.75" thickBot="1" x14ac:dyDescent="0.3">
      <c r="A60" s="45" t="s">
        <v>166</v>
      </c>
      <c r="B60" s="46" t="s">
        <v>165</v>
      </c>
      <c r="C60" s="46" t="s">
        <v>167</v>
      </c>
      <c r="D60" s="47">
        <v>135000</v>
      </c>
      <c r="E60" s="47">
        <v>135000</v>
      </c>
      <c r="F60" s="47">
        <v>0</v>
      </c>
      <c r="G60" s="48" t="s">
        <v>64</v>
      </c>
      <c r="H60" s="49" t="s">
        <v>349</v>
      </c>
      <c r="I60" s="50" t="s">
        <v>315</v>
      </c>
    </row>
    <row r="61" spans="1:9" s="38" customFormat="1" ht="15.75" thickTop="1" x14ac:dyDescent="0.25">
      <c r="A61" s="126" t="s">
        <v>337</v>
      </c>
      <c r="B61" s="127"/>
      <c r="C61" s="127"/>
      <c r="D61" s="88">
        <f>SUM(D57:D60)</f>
        <v>4453000</v>
      </c>
      <c r="E61" s="88">
        <f t="shared" ref="E61:F61" si="5">SUM(E57:E60)</f>
        <v>4453000</v>
      </c>
      <c r="F61" s="88">
        <f t="shared" si="5"/>
        <v>0</v>
      </c>
      <c r="G61" s="89"/>
      <c r="H61" s="90"/>
      <c r="I61" s="91"/>
    </row>
    <row r="62" spans="1:9" s="37" customFormat="1" x14ac:dyDescent="0.25">
      <c r="A62" s="82" t="s">
        <v>338</v>
      </c>
      <c r="B62" s="59"/>
      <c r="C62" s="83"/>
      <c r="D62" s="83"/>
      <c r="E62" s="83"/>
      <c r="F62" s="83"/>
      <c r="G62" s="36"/>
      <c r="H62" s="83"/>
      <c r="I62" s="61"/>
    </row>
    <row r="63" spans="1:9" x14ac:dyDescent="0.25">
      <c r="A63" s="39" t="s">
        <v>169</v>
      </c>
      <c r="B63" s="40" t="s">
        <v>168</v>
      </c>
      <c r="C63" s="40" t="s">
        <v>170</v>
      </c>
      <c r="D63" s="41">
        <v>3500000</v>
      </c>
      <c r="E63" s="41">
        <v>3500000</v>
      </c>
      <c r="F63" s="41">
        <v>0</v>
      </c>
      <c r="G63" s="42" t="s">
        <v>0</v>
      </c>
      <c r="H63" s="44" t="s">
        <v>289</v>
      </c>
      <c r="I63" s="43" t="s">
        <v>312</v>
      </c>
    </row>
    <row r="64" spans="1:9" ht="30" x14ac:dyDescent="0.25">
      <c r="A64" s="39" t="s">
        <v>172</v>
      </c>
      <c r="B64" s="40" t="s">
        <v>171</v>
      </c>
      <c r="C64" s="40" t="s">
        <v>173</v>
      </c>
      <c r="D64" s="41">
        <v>3000000</v>
      </c>
      <c r="E64" s="41">
        <v>3000000</v>
      </c>
      <c r="F64" s="41">
        <v>0</v>
      </c>
      <c r="G64" s="42" t="s">
        <v>0</v>
      </c>
      <c r="H64" s="44" t="s">
        <v>290</v>
      </c>
      <c r="I64" s="43" t="s">
        <v>312</v>
      </c>
    </row>
    <row r="65" spans="1:9" ht="30" x14ac:dyDescent="0.25">
      <c r="A65" s="39" t="s">
        <v>175</v>
      </c>
      <c r="B65" s="40" t="s">
        <v>174</v>
      </c>
      <c r="C65" s="40" t="s">
        <v>176</v>
      </c>
      <c r="D65" s="41">
        <v>2000000</v>
      </c>
      <c r="E65" s="41">
        <v>2000000</v>
      </c>
      <c r="F65" s="41">
        <v>0</v>
      </c>
      <c r="G65" s="42" t="s">
        <v>0</v>
      </c>
      <c r="H65" s="44" t="s">
        <v>291</v>
      </c>
      <c r="I65" s="43" t="s">
        <v>312</v>
      </c>
    </row>
    <row r="66" spans="1:9" x14ac:dyDescent="0.25">
      <c r="A66" s="39" t="s">
        <v>178</v>
      </c>
      <c r="B66" s="40" t="s">
        <v>177</v>
      </c>
      <c r="C66" s="40" t="s">
        <v>179</v>
      </c>
      <c r="D66" s="41">
        <v>5000000</v>
      </c>
      <c r="E66" s="41">
        <v>5000000</v>
      </c>
      <c r="F66" s="41">
        <v>0</v>
      </c>
      <c r="G66" s="42" t="s">
        <v>0</v>
      </c>
      <c r="H66" s="44" t="s">
        <v>292</v>
      </c>
      <c r="I66" s="43" t="s">
        <v>312</v>
      </c>
    </row>
    <row r="67" spans="1:9" ht="30" x14ac:dyDescent="0.25">
      <c r="A67" s="39" t="s">
        <v>182</v>
      </c>
      <c r="B67" s="40" t="s">
        <v>181</v>
      </c>
      <c r="C67" s="40" t="s">
        <v>183</v>
      </c>
      <c r="D67" s="41">
        <v>4000000</v>
      </c>
      <c r="E67" s="41">
        <v>4000000</v>
      </c>
      <c r="F67" s="41">
        <v>0</v>
      </c>
      <c r="G67" s="42" t="s">
        <v>180</v>
      </c>
      <c r="H67" s="44" t="s">
        <v>293</v>
      </c>
      <c r="I67" s="43" t="s">
        <v>320</v>
      </c>
    </row>
    <row r="68" spans="1:9" ht="30" x14ac:dyDescent="0.25">
      <c r="A68" s="39" t="s">
        <v>185</v>
      </c>
      <c r="B68" s="40" t="s">
        <v>184</v>
      </c>
      <c r="C68" s="40" t="s">
        <v>186</v>
      </c>
      <c r="D68" s="41">
        <v>320000</v>
      </c>
      <c r="E68" s="41">
        <v>320000</v>
      </c>
      <c r="F68" s="41">
        <v>0</v>
      </c>
      <c r="G68" s="42" t="s">
        <v>0</v>
      </c>
      <c r="H68" s="44" t="s">
        <v>294</v>
      </c>
      <c r="I68" s="43" t="s">
        <v>312</v>
      </c>
    </row>
    <row r="69" spans="1:9" ht="45" x14ac:dyDescent="0.25">
      <c r="A69" s="39" t="s">
        <v>189</v>
      </c>
      <c r="B69" s="40" t="s">
        <v>188</v>
      </c>
      <c r="C69" s="40" t="s">
        <v>190</v>
      </c>
      <c r="D69" s="41">
        <v>3000000</v>
      </c>
      <c r="E69" s="41">
        <v>3000000</v>
      </c>
      <c r="F69" s="41">
        <v>0</v>
      </c>
      <c r="G69" s="42" t="s">
        <v>187</v>
      </c>
      <c r="H69" s="44" t="s">
        <v>295</v>
      </c>
      <c r="I69" s="43" t="s">
        <v>315</v>
      </c>
    </row>
    <row r="70" spans="1:9" ht="30" x14ac:dyDescent="0.25">
      <c r="A70" s="39" t="s">
        <v>193</v>
      </c>
      <c r="B70" s="40" t="s">
        <v>192</v>
      </c>
      <c r="C70" s="40" t="s">
        <v>194</v>
      </c>
      <c r="D70" s="41">
        <v>300000</v>
      </c>
      <c r="E70" s="41">
        <v>300000</v>
      </c>
      <c r="F70" s="41">
        <v>0</v>
      </c>
      <c r="G70" s="42" t="s">
        <v>191</v>
      </c>
      <c r="H70" s="44" t="s">
        <v>296</v>
      </c>
      <c r="I70" s="43" t="s">
        <v>315</v>
      </c>
    </row>
    <row r="71" spans="1:9" ht="30" x14ac:dyDescent="0.25">
      <c r="A71" s="39" t="s">
        <v>197</v>
      </c>
      <c r="B71" s="40" t="s">
        <v>196</v>
      </c>
      <c r="C71" s="40" t="s">
        <v>198</v>
      </c>
      <c r="D71" s="41">
        <v>1600000</v>
      </c>
      <c r="E71" s="41">
        <v>1600000</v>
      </c>
      <c r="F71" s="41">
        <v>0</v>
      </c>
      <c r="G71" s="42" t="s">
        <v>195</v>
      </c>
      <c r="H71" s="44" t="s">
        <v>297</v>
      </c>
      <c r="I71" s="43" t="s">
        <v>319</v>
      </c>
    </row>
    <row r="72" spans="1:9" ht="30" x14ac:dyDescent="0.25">
      <c r="A72" s="39" t="s">
        <v>201</v>
      </c>
      <c r="B72" s="40" t="s">
        <v>200</v>
      </c>
      <c r="C72" s="40" t="s">
        <v>202</v>
      </c>
      <c r="D72" s="41">
        <v>350000</v>
      </c>
      <c r="E72" s="41">
        <v>350000</v>
      </c>
      <c r="F72" s="41">
        <v>0</v>
      </c>
      <c r="G72" s="42" t="s">
        <v>199</v>
      </c>
      <c r="H72" s="44" t="s">
        <v>298</v>
      </c>
      <c r="I72" s="43" t="s">
        <v>315</v>
      </c>
    </row>
    <row r="73" spans="1:9" ht="30" x14ac:dyDescent="0.25">
      <c r="A73" s="39" t="s">
        <v>205</v>
      </c>
      <c r="B73" s="40" t="s">
        <v>204</v>
      </c>
      <c r="C73" s="40" t="s">
        <v>206</v>
      </c>
      <c r="D73" s="41">
        <v>550000</v>
      </c>
      <c r="E73" s="41">
        <v>550000</v>
      </c>
      <c r="F73" s="41">
        <v>0</v>
      </c>
      <c r="G73" s="42" t="s">
        <v>203</v>
      </c>
      <c r="H73" s="44" t="s">
        <v>299</v>
      </c>
      <c r="I73" s="43" t="s">
        <v>315</v>
      </c>
    </row>
    <row r="74" spans="1:9" ht="30" x14ac:dyDescent="0.25">
      <c r="A74" s="39" t="s">
        <v>209</v>
      </c>
      <c r="B74" s="40" t="s">
        <v>208</v>
      </c>
      <c r="C74" s="40" t="s">
        <v>210</v>
      </c>
      <c r="D74" s="41">
        <v>290000</v>
      </c>
      <c r="E74" s="41">
        <v>290000</v>
      </c>
      <c r="F74" s="41">
        <v>0</v>
      </c>
      <c r="G74" s="42" t="s">
        <v>207</v>
      </c>
      <c r="H74" s="44" t="s">
        <v>300</v>
      </c>
      <c r="I74" s="43" t="s">
        <v>324</v>
      </c>
    </row>
    <row r="75" spans="1:9" ht="30" x14ac:dyDescent="0.25">
      <c r="A75" s="39" t="s">
        <v>213</v>
      </c>
      <c r="B75" s="40" t="s">
        <v>212</v>
      </c>
      <c r="C75" s="40" t="s">
        <v>214</v>
      </c>
      <c r="D75" s="41">
        <v>600000</v>
      </c>
      <c r="E75" s="41">
        <v>600000</v>
      </c>
      <c r="F75" s="41">
        <v>0</v>
      </c>
      <c r="G75" s="42" t="s">
        <v>211</v>
      </c>
      <c r="H75" s="44" t="s">
        <v>301</v>
      </c>
      <c r="I75" s="43" t="s">
        <v>324</v>
      </c>
    </row>
    <row r="76" spans="1:9" x14ac:dyDescent="0.25">
      <c r="A76" s="39" t="s">
        <v>217</v>
      </c>
      <c r="B76" s="40" t="s">
        <v>216</v>
      </c>
      <c r="C76" s="40" t="s">
        <v>218</v>
      </c>
      <c r="D76" s="41">
        <v>400000</v>
      </c>
      <c r="E76" s="41">
        <v>400000</v>
      </c>
      <c r="F76" s="41">
        <v>0</v>
      </c>
      <c r="G76" s="42" t="s">
        <v>215</v>
      </c>
      <c r="H76" s="44" t="s">
        <v>302</v>
      </c>
      <c r="I76" s="43" t="s">
        <v>315</v>
      </c>
    </row>
    <row r="77" spans="1:9" ht="30.75" thickBot="1" x14ac:dyDescent="0.3">
      <c r="A77" s="72" t="s">
        <v>221</v>
      </c>
      <c r="B77" s="73" t="s">
        <v>220</v>
      </c>
      <c r="C77" s="73" t="s">
        <v>222</v>
      </c>
      <c r="D77" s="74">
        <v>191000</v>
      </c>
      <c r="E77" s="74">
        <v>191000</v>
      </c>
      <c r="F77" s="74">
        <v>0</v>
      </c>
      <c r="G77" s="75" t="s">
        <v>219</v>
      </c>
      <c r="H77" s="76" t="s">
        <v>303</v>
      </c>
      <c r="I77" s="77" t="s">
        <v>315</v>
      </c>
    </row>
    <row r="78" spans="1:9" s="38" customFormat="1" ht="15.75" thickTop="1" x14ac:dyDescent="0.25">
      <c r="A78" s="134" t="s">
        <v>339</v>
      </c>
      <c r="B78" s="135"/>
      <c r="C78" s="135"/>
      <c r="D78" s="92">
        <f>SUM(D63:D77)</f>
        <v>25101000</v>
      </c>
      <c r="E78" s="92">
        <f t="shared" ref="E78:F78" si="6">SUM(E63:E77)</f>
        <v>25101000</v>
      </c>
      <c r="F78" s="92">
        <f t="shared" si="6"/>
        <v>0</v>
      </c>
      <c r="G78" s="89"/>
      <c r="H78" s="90"/>
      <c r="I78" s="91"/>
    </row>
    <row r="79" spans="1:9" s="37" customFormat="1" x14ac:dyDescent="0.25">
      <c r="A79" s="82" t="s">
        <v>361</v>
      </c>
      <c r="B79" s="59"/>
      <c r="C79" s="83"/>
      <c r="D79" s="83"/>
      <c r="E79" s="83"/>
      <c r="F79" s="83"/>
      <c r="G79" s="36"/>
      <c r="H79" s="83"/>
      <c r="I79" s="61"/>
    </row>
    <row r="80" spans="1:9" ht="45" x14ac:dyDescent="0.25">
      <c r="A80" s="39" t="s">
        <v>224</v>
      </c>
      <c r="B80" s="40" t="s">
        <v>223</v>
      </c>
      <c r="C80" s="40" t="s">
        <v>225</v>
      </c>
      <c r="D80" s="41">
        <v>135000</v>
      </c>
      <c r="E80" s="41">
        <v>135000</v>
      </c>
      <c r="F80" s="41">
        <v>0</v>
      </c>
      <c r="G80" s="42" t="s">
        <v>0</v>
      </c>
      <c r="H80" s="44" t="s">
        <v>304</v>
      </c>
      <c r="I80" s="43" t="s">
        <v>312</v>
      </c>
    </row>
    <row r="81" spans="1:9" ht="45" x14ac:dyDescent="0.25">
      <c r="A81" s="39" t="s">
        <v>228</v>
      </c>
      <c r="B81" s="40" t="s">
        <v>227</v>
      </c>
      <c r="C81" s="40" t="s">
        <v>229</v>
      </c>
      <c r="D81" s="41">
        <v>1400000</v>
      </c>
      <c r="E81" s="41">
        <v>1400000</v>
      </c>
      <c r="F81" s="41">
        <v>0</v>
      </c>
      <c r="G81" s="42" t="s">
        <v>226</v>
      </c>
      <c r="H81" s="44" t="s">
        <v>305</v>
      </c>
      <c r="I81" s="43" t="s">
        <v>312</v>
      </c>
    </row>
    <row r="82" spans="1:9" ht="45.75" thickBot="1" x14ac:dyDescent="0.3">
      <c r="A82" s="72" t="s">
        <v>231</v>
      </c>
      <c r="B82" s="73" t="s">
        <v>227</v>
      </c>
      <c r="C82" s="73" t="s">
        <v>232</v>
      </c>
      <c r="D82" s="74">
        <v>3000</v>
      </c>
      <c r="E82" s="74">
        <v>3000</v>
      </c>
      <c r="F82" s="74">
        <v>0</v>
      </c>
      <c r="G82" s="75" t="s">
        <v>230</v>
      </c>
      <c r="H82" s="76" t="s">
        <v>306</v>
      </c>
      <c r="I82" s="77" t="s">
        <v>312</v>
      </c>
    </row>
    <row r="83" spans="1:9" s="38" customFormat="1" ht="15.75" thickTop="1" x14ac:dyDescent="0.25">
      <c r="A83" s="136" t="s">
        <v>340</v>
      </c>
      <c r="B83" s="137"/>
      <c r="C83" s="137"/>
      <c r="D83" s="99">
        <f>SUM(D80:D82)</f>
        <v>1538000</v>
      </c>
      <c r="E83" s="99">
        <f t="shared" ref="E83:F83" si="7">SUM(E80:E82)</f>
        <v>1538000</v>
      </c>
      <c r="F83" s="99">
        <f t="shared" si="7"/>
        <v>0</v>
      </c>
      <c r="G83" s="54"/>
      <c r="H83" s="55"/>
      <c r="I83" s="100"/>
    </row>
    <row r="84" spans="1:9" s="37" customFormat="1" x14ac:dyDescent="0.25">
      <c r="A84" s="84" t="s">
        <v>343</v>
      </c>
      <c r="B84" s="85"/>
      <c r="C84" s="69"/>
      <c r="D84" s="69"/>
      <c r="E84" s="69"/>
      <c r="F84" s="69"/>
      <c r="G84" s="70"/>
      <c r="H84" s="69"/>
      <c r="I84" s="71"/>
    </row>
    <row r="85" spans="1:9" ht="30.75" thickBot="1" x14ac:dyDescent="0.3">
      <c r="A85" s="101" t="s">
        <v>234</v>
      </c>
      <c r="B85" s="102" t="s">
        <v>227</v>
      </c>
      <c r="C85" s="102" t="s">
        <v>233</v>
      </c>
      <c r="D85" s="103">
        <v>2000000</v>
      </c>
      <c r="E85" s="103">
        <v>2000000</v>
      </c>
      <c r="F85" s="103">
        <v>0</v>
      </c>
      <c r="G85" s="104" t="s">
        <v>233</v>
      </c>
      <c r="H85" s="105" t="s">
        <v>307</v>
      </c>
      <c r="I85" s="106" t="s">
        <v>312</v>
      </c>
    </row>
    <row r="86" spans="1:9" s="38" customFormat="1" ht="16.5" thickTop="1" thickBot="1" x14ac:dyDescent="0.3">
      <c r="A86" s="138" t="s">
        <v>344</v>
      </c>
      <c r="B86" s="139"/>
      <c r="C86" s="139"/>
      <c r="D86" s="107">
        <f>SUM(D85)</f>
        <v>2000000</v>
      </c>
      <c r="E86" s="107">
        <f t="shared" ref="E86:F86" si="8">SUM(E85)</f>
        <v>2000000</v>
      </c>
      <c r="F86" s="107">
        <f t="shared" si="8"/>
        <v>0</v>
      </c>
      <c r="G86" s="79"/>
      <c r="H86" s="80"/>
      <c r="I86" s="81"/>
    </row>
    <row r="87" spans="1:9" s="95" customFormat="1" ht="15.75" thickTop="1" x14ac:dyDescent="0.25">
      <c r="A87" s="140" t="s">
        <v>360</v>
      </c>
      <c r="B87" s="141"/>
      <c r="C87" s="141"/>
      <c r="D87" s="93">
        <f>+D86+D83+D78+D61+D55+D49+D45+D40+D19</f>
        <v>53696000</v>
      </c>
      <c r="E87" s="93">
        <f t="shared" ref="E87:F87" si="9">+E86+E83+E78+E61+E55+E49+E45+E40+E19</f>
        <v>53547300</v>
      </c>
      <c r="F87" s="93">
        <f t="shared" si="9"/>
        <v>148700</v>
      </c>
      <c r="G87" s="94"/>
      <c r="H87" s="98"/>
      <c r="I87" s="108"/>
    </row>
    <row r="88" spans="1:9" customFormat="1" x14ac:dyDescent="0.25">
      <c r="B88" s="96"/>
      <c r="C88" s="32"/>
      <c r="D88" s="96"/>
      <c r="E88" s="96"/>
      <c r="F88" s="96"/>
      <c r="G88" s="96"/>
      <c r="I88" s="32"/>
    </row>
    <row r="89" spans="1:9" s="97" customFormat="1" ht="30.75" customHeight="1" x14ac:dyDescent="0.25">
      <c r="A89" s="142" t="s">
        <v>341</v>
      </c>
      <c r="B89" s="142"/>
      <c r="C89" s="142"/>
      <c r="D89" s="142"/>
      <c r="E89" s="142"/>
      <c r="F89" s="142"/>
      <c r="G89" s="142"/>
      <c r="H89" s="142"/>
      <c r="I89" s="142"/>
    </row>
  </sheetData>
  <mergeCells count="11">
    <mergeCell ref="A78:C78"/>
    <mergeCell ref="A83:C83"/>
    <mergeCell ref="A86:C86"/>
    <mergeCell ref="A87:C87"/>
    <mergeCell ref="A89:I89"/>
    <mergeCell ref="A61:C61"/>
    <mergeCell ref="A19:C19"/>
    <mergeCell ref="A40:C40"/>
    <mergeCell ref="A45:C45"/>
    <mergeCell ref="A49:C49"/>
    <mergeCell ref="A55:C55"/>
  </mergeCells>
  <pageMargins left="0.2" right="0.2" top="0.75" bottom="0.75" header="0.3" footer="0.3"/>
  <pageSetup scale="86" fitToHeight="21" orientation="landscape" r:id="rId1"/>
  <headerFooter>
    <oddHeader>&amp;C&amp;"-,Bold"&amp;12M.L. 2019 Environment and Natural Resources Trust Fund (ENRTF)
LCCMR Recommendations  for FY 2020</oddHeader>
    <oddFooter>&amp;L&amp;9&amp;Z&amp;F&amp;C&amp;P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overview</vt:lpstr>
      <vt:lpstr>without summary</vt:lpstr>
      <vt:lpstr>overview!Print_Area</vt:lpstr>
      <vt:lpstr>'without summary'!Print_Area</vt:lpstr>
      <vt:lpstr>'without summary'!Print_Titles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Griffith</dc:creator>
  <cp:lastModifiedBy>Diana Griffith</cp:lastModifiedBy>
  <cp:lastPrinted>2018-11-02T14:28:18Z</cp:lastPrinted>
  <dcterms:created xsi:type="dcterms:W3CDTF">2018-10-23T16:27:24Z</dcterms:created>
  <dcterms:modified xsi:type="dcterms:W3CDTF">2018-11-09T17:57:01Z</dcterms:modified>
</cp:coreProperties>
</file>