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HARE\WORKFILE\MEETMIN\2017 Mtgs\2017-11-30-mtg\attachments\"/>
    </mc:Choice>
  </mc:AlternateContent>
  <bookViews>
    <workbookView xWindow="0" yWindow="0" windowWidth="24000" windowHeight="8535"/>
  </bookViews>
  <sheets>
    <sheet name="Additional Info" sheetId="1" r:id="rId1"/>
  </sheets>
  <definedNames>
    <definedName name="___2008allproposalsreceived_Query" localSheetId="0">#REF!</definedName>
    <definedName name="___2008allproposalsreceived_Query">#REF!</definedName>
    <definedName name="__2008allproposalsreceived_Query" localSheetId="0">#REF!</definedName>
    <definedName name="__2008allproposalsreceived_Query">#REF!</definedName>
    <definedName name="_008" localSheetId="0">#REF!</definedName>
    <definedName name="_008">#REF!</definedName>
    <definedName name="_008allproposalsreceived_Query" localSheetId="0">#REF!</definedName>
    <definedName name="_008allproposalsreceived_Query">#REF!</definedName>
    <definedName name="_2008allproposalsreceived_Query" localSheetId="0">#REF!</definedName>
    <definedName name="_2008allproposalsreceived_Query">#REF!</definedName>
    <definedName name="_2010_Proposals_Received___Final" localSheetId="0">#REF!</definedName>
    <definedName name="_2010_Proposals_Received___Final">#REF!</definedName>
    <definedName name="_xlnm.Print_Area" localSheetId="0">'Additional Info'!$A$1:$J$86</definedName>
    <definedName name="_xlnm.Print_Titles" localSheetId="0">'Additional Info'!$2:$2</definedName>
    <definedName name="QRY_all_proposals_presenting" localSheetId="0">#REF!</definedName>
    <definedName name="QRY_all_proposals_presenting">#REF!</definedName>
    <definedName name="RFP_Phase_1" localSheetId="0">#REF!</definedName>
    <definedName name="RFP_Phase_1">#REF!</definedName>
    <definedName name="sdfsfs" localSheetId="0">#REF!</definedName>
    <definedName name="sdfsfs">#REF!</definedName>
    <definedName name="test" localSheetId="0">#REF!</definedName>
    <definedName name="test">#REF!</definedName>
    <definedName name="xx" localSheetId="0">#REF!</definedName>
    <definedName name="xx">#REF!</definedName>
    <definedName name="xxx" localSheetId="0">#REF!</definedName>
    <definedName name="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4" i="1" l="1"/>
  <c r="G84" i="1"/>
  <c r="H83" i="1"/>
  <c r="G83" i="1"/>
  <c r="G80" i="1"/>
  <c r="H80" i="1"/>
  <c r="G29" i="1"/>
  <c r="H29" i="1"/>
  <c r="G16" i="1"/>
  <c r="H16" i="1"/>
  <c r="G43" i="1"/>
  <c r="H43" i="1"/>
  <c r="H56" i="1"/>
  <c r="G66" i="1"/>
  <c r="H66" i="1" l="1"/>
  <c r="G56" i="1"/>
  <c r="G51" i="1"/>
  <c r="H51" i="1"/>
</calcChain>
</file>

<file path=xl/sharedStrings.xml><?xml version="1.0" encoding="utf-8"?>
<sst xmlns="http://schemas.openxmlformats.org/spreadsheetml/2006/main" count="836" uniqueCount="364">
  <si>
    <t>Project Title</t>
  </si>
  <si>
    <t>Organization</t>
  </si>
  <si>
    <t>Project Manager</t>
  </si>
  <si>
    <t>Average Score - Members that Scored</t>
  </si>
  <si>
    <t>$ Request</t>
  </si>
  <si>
    <t>LCCMR $
Recommended</t>
  </si>
  <si>
    <t>001-A</t>
  </si>
  <si>
    <t>U of MN - MN Geological Survey</t>
  </si>
  <si>
    <t>Setterholm, Dale</t>
  </si>
  <si>
    <t>002-A</t>
  </si>
  <si>
    <t>MN DNR</t>
  </si>
  <si>
    <t>Putzier, Paul</t>
  </si>
  <si>
    <t>003-A</t>
  </si>
  <si>
    <t>U of MN</t>
  </si>
  <si>
    <t>Peterson, Jeffrey</t>
  </si>
  <si>
    <t>004-A</t>
  </si>
  <si>
    <t>Weiblen, George</t>
  </si>
  <si>
    <t>006-A</t>
  </si>
  <si>
    <t>Windmuller-Campione, Marcella</t>
  </si>
  <si>
    <t>011-A</t>
  </si>
  <si>
    <t>Minnesota Zoological Garden</t>
  </si>
  <si>
    <t>Stapleton, Seth</t>
  </si>
  <si>
    <t>013-A</t>
  </si>
  <si>
    <t>Stanton, Daniel</t>
  </si>
  <si>
    <t>014-A</t>
  </si>
  <si>
    <t>VanderWaal, Kimberly</t>
  </si>
  <si>
    <t>016-A</t>
  </si>
  <si>
    <t>U of MN - Duluth NRRI</t>
  </si>
  <si>
    <t>Grinde, Alexis</t>
  </si>
  <si>
    <t>018-A</t>
  </si>
  <si>
    <t>Niemi, Gerald</t>
  </si>
  <si>
    <t>022-A</t>
  </si>
  <si>
    <t>Ferrington, Leonard</t>
  </si>
  <si>
    <t>030-A</t>
  </si>
  <si>
    <t>National Park Service</t>
  </si>
  <si>
    <t>Duncan, Nancy</t>
  </si>
  <si>
    <t>034-B</t>
  </si>
  <si>
    <t>Coletti, Filippo</t>
  </si>
  <si>
    <t>035-B</t>
  </si>
  <si>
    <t>Minnesota Pollution Control Agency</t>
  </si>
  <si>
    <t>Peck, Joel</t>
  </si>
  <si>
    <t>037-B</t>
  </si>
  <si>
    <t>Gulliver, John</t>
  </si>
  <si>
    <t>039-B</t>
  </si>
  <si>
    <t>Singer, Randall</t>
  </si>
  <si>
    <t>041-B</t>
  </si>
  <si>
    <t>St. Cloud State University</t>
  </si>
  <si>
    <t>Schoenfuss, Heiko</t>
  </si>
  <si>
    <t>048-B</t>
  </si>
  <si>
    <t>Cui, Tianhong</t>
  </si>
  <si>
    <t>054-B</t>
  </si>
  <si>
    <t>LaPara, Timothy</t>
  </si>
  <si>
    <t>055-B</t>
  </si>
  <si>
    <t>Jordan, Nicholas</t>
  </si>
  <si>
    <t>057-B</t>
  </si>
  <si>
    <t>Minnesota Department of Agriculture</t>
  </si>
  <si>
    <t>Wagner, Margaret</t>
  </si>
  <si>
    <t>064-B</t>
  </si>
  <si>
    <t>Minnesota Department of Health</t>
  </si>
  <si>
    <t>Robertson, Stephen</t>
  </si>
  <si>
    <t>094-B</t>
  </si>
  <si>
    <t>Shell Rock River Watershed District</t>
  </si>
  <si>
    <t>Christensen, Courtney</t>
  </si>
  <si>
    <t>099-C</t>
  </si>
  <si>
    <t>Legato, Denise</t>
  </si>
  <si>
    <t>101-C</t>
  </si>
  <si>
    <t>Minnesota Trout Unlimited</t>
  </si>
  <si>
    <t>Lenczewski, John</t>
  </si>
  <si>
    <t>102-C</t>
  </si>
  <si>
    <t>Evans, Elaine</t>
  </si>
  <si>
    <t>106-C</t>
  </si>
  <si>
    <t>Prairie Woods Environ. Learning Center</t>
  </si>
  <si>
    <t>Foster, Shelli-Kae</t>
  </si>
  <si>
    <t>108-C</t>
  </si>
  <si>
    <t>ReUSE Minnesota</t>
  </si>
  <si>
    <t>Thomas, Steve</t>
  </si>
  <si>
    <t>109-C</t>
  </si>
  <si>
    <t>Bakken, Timothy</t>
  </si>
  <si>
    <t>112-C</t>
  </si>
  <si>
    <t>Project Get Outdoors Inc</t>
  </si>
  <si>
    <t>Holger, Sara</t>
  </si>
  <si>
    <t>118-C</t>
  </si>
  <si>
    <t>Poppe, Steven</t>
  </si>
  <si>
    <t>120-C</t>
  </si>
  <si>
    <t>Minneapolis Parks and Recreation Board</t>
  </si>
  <si>
    <t>Pulscher, MaryLynn</t>
  </si>
  <si>
    <t>121-C</t>
  </si>
  <si>
    <t>Friends of the Minnesota Valley</t>
  </si>
  <si>
    <t>Suss, Ted</t>
  </si>
  <si>
    <t>127-C</t>
  </si>
  <si>
    <t>International Wolf Center</t>
  </si>
  <si>
    <t>Kline, David</t>
  </si>
  <si>
    <t>132-D</t>
  </si>
  <si>
    <t>Venette, Robert</t>
  </si>
  <si>
    <t>133-D</t>
  </si>
  <si>
    <t>U.S. Geological Survey</t>
  </si>
  <si>
    <t>Merkes, Christopher</t>
  </si>
  <si>
    <t>134-D</t>
  </si>
  <si>
    <t>Sorensen, Peter</t>
  </si>
  <si>
    <t>139-D</t>
  </si>
  <si>
    <t>Science Museum of MN - St. Croix Research Station</t>
  </si>
  <si>
    <t>Heathcote, Adam</t>
  </si>
  <si>
    <t>141-D</t>
  </si>
  <si>
    <t>Chandler, Monika</t>
  </si>
  <si>
    <t>152-D</t>
  </si>
  <si>
    <t>Voyageurs National Park</t>
  </si>
  <si>
    <t>Windels, Steve</t>
  </si>
  <si>
    <t>157-E</t>
  </si>
  <si>
    <t>U of MN - Morris</t>
  </si>
  <si>
    <t>Reese, Michael</t>
  </si>
  <si>
    <t>158-E</t>
  </si>
  <si>
    <t>Kortshagen, Uwe</t>
  </si>
  <si>
    <t>159-E</t>
  </si>
  <si>
    <t>Anderson, Ellen</t>
  </si>
  <si>
    <t>160-E</t>
  </si>
  <si>
    <t>The University of Minnesota</t>
  </si>
  <si>
    <t>164-E</t>
  </si>
  <si>
    <t>The NetWork for Better Futures MN</t>
  </si>
  <si>
    <t>Swaggert, Nick</t>
  </si>
  <si>
    <t>178-F</t>
  </si>
  <si>
    <t>Nongame Wildlife Program Acceleration</t>
  </si>
  <si>
    <t>Henderson, Carrol</t>
  </si>
  <si>
    <t>179-F</t>
  </si>
  <si>
    <t>Remucal, David</t>
  </si>
  <si>
    <t>180-F</t>
  </si>
  <si>
    <t>Schottler, Shawn</t>
  </si>
  <si>
    <t>182-F</t>
  </si>
  <si>
    <t>Quinn, Edward</t>
  </si>
  <si>
    <t>186-F</t>
  </si>
  <si>
    <t>Larson, Danelle</t>
  </si>
  <si>
    <t>Pagliari, Paulo</t>
  </si>
  <si>
    <t>189-F</t>
  </si>
  <si>
    <t>Slesak, Robert</t>
  </si>
  <si>
    <t>195-F</t>
  </si>
  <si>
    <t>199-G</t>
  </si>
  <si>
    <t>Pierce, Ann</t>
  </si>
  <si>
    <t>200-G</t>
  </si>
  <si>
    <t>Christie, Jennifer</t>
  </si>
  <si>
    <t>201-G</t>
  </si>
  <si>
    <t>Mularie, Audrey</t>
  </si>
  <si>
    <t>202-G</t>
  </si>
  <si>
    <t>Skaar, Kent</t>
  </si>
  <si>
    <t>203-G</t>
  </si>
  <si>
    <t>Schulte, Judy</t>
  </si>
  <si>
    <t>205-G</t>
  </si>
  <si>
    <t>St. Louis &amp; Lake Counties Reg. Railroad Authority</t>
  </si>
  <si>
    <t>Manzoline, Robert</t>
  </si>
  <si>
    <t>207-G</t>
  </si>
  <si>
    <t>City of Harmony</t>
  </si>
  <si>
    <t>Illg, Jerome</t>
  </si>
  <si>
    <t>208-G</t>
  </si>
  <si>
    <t>City of Red Wing</t>
  </si>
  <si>
    <t>Owens, Jay</t>
  </si>
  <si>
    <t>209-G</t>
  </si>
  <si>
    <t>Superior Hiking Trail Association</t>
  </si>
  <si>
    <t>Caneff, Denny</t>
  </si>
  <si>
    <t>212-G</t>
  </si>
  <si>
    <t>Chisago County Environmental Services</t>
  </si>
  <si>
    <t>Mork, Laird</t>
  </si>
  <si>
    <t>213-G</t>
  </si>
  <si>
    <t>City of Baxter</t>
  </si>
  <si>
    <t>Doty, Josh</t>
  </si>
  <si>
    <t>215-G</t>
  </si>
  <si>
    <t>Crow Wing SWCD</t>
  </si>
  <si>
    <t>Barrick, Melissa</t>
  </si>
  <si>
    <t>Contract Agreement Reimbursement</t>
  </si>
  <si>
    <t>Sherman-Hoehn, Katherine</t>
  </si>
  <si>
    <t>TOTAL</t>
  </si>
  <si>
    <t>217-H</t>
  </si>
  <si>
    <t>Scalable</t>
  </si>
  <si>
    <t>Subtotal</t>
  </si>
  <si>
    <t xml:space="preserve">M.L. 2018 Environment and Natural Resources Trust Fund Recommendations (FY 2019)
Additional Information
</t>
  </si>
  <si>
    <t>Subd.</t>
  </si>
  <si>
    <t>ENRTF
ID #</t>
  </si>
  <si>
    <t>Subd. 04 Water Resources (11 Recommendations / Subtotal $5,275,000)</t>
  </si>
  <si>
    <t>Subd. 06 Aquatic and Terrestrial Invasive Species (6 Recommendations / Subtotal $5,760,000)</t>
  </si>
  <si>
    <t>Subd. 09 Land Acquisition for Habitat and Recreation (12 Recommendations / $17,439,000)</t>
  </si>
  <si>
    <t>Subd. 10 Other (1 Recommendation / $135,000)</t>
  </si>
  <si>
    <t>Full funding</t>
  </si>
  <si>
    <t>Cover smaller geographic area and make more of pilot project to test for later statewide implementation</t>
  </si>
  <si>
    <t>Scalable - fewer students involved</t>
  </si>
  <si>
    <t>Will scale back unless other funding can be secured to do full project</t>
  </si>
  <si>
    <t>Almost full funding</t>
  </si>
  <si>
    <t>Viable project but without activity 2 (microparticle development) and reduced number of RNAi target genes tested</t>
  </si>
  <si>
    <t>Almost fully funded</t>
  </si>
  <si>
    <t>Fund Activity-1 Expand collection/preservation efforts to at least 30 species.  To continue to move forward need to do some testing and propagating of the seed as they are brought in to bank.  Scale back to a 2 year project from a 3 year project.</t>
  </si>
  <si>
    <t xml:space="preserve">Scalable with fewer grants. Will focus on natural resource based recreation and not for athletic facilities such as sport fields, courts, and playgrounds. </t>
  </si>
  <si>
    <t xml:space="preserve">Scalable, original proposal was $236,000 before pond systems and more outreach were added </t>
  </si>
  <si>
    <t>Pioneer Public Television</t>
  </si>
  <si>
    <t>Scaled back from the 24 lakes to 20 and also eliminated outreach efforts but will look for other ways to do the outreach</t>
  </si>
  <si>
    <t>U of MN - Southwest Research and Outreach Center Lamberton</t>
  </si>
  <si>
    <t>Will retain all proposed project partners but digitize approximately 30% fewer collections than initially proposed. Will still nearly double the size of the Atlas and release the mobile app.</t>
  </si>
  <si>
    <t>% Recom'd of $ Request</t>
  </si>
  <si>
    <t>Scalable - fewer educators and students involved</t>
  </si>
  <si>
    <t>Note: Remaining Funds of $439,000 have not been recommended for funding.</t>
  </si>
  <si>
    <t>05a</t>
  </si>
  <si>
    <t>05b</t>
  </si>
  <si>
    <t>05c</t>
  </si>
  <si>
    <t>04a</t>
  </si>
  <si>
    <t>04b</t>
  </si>
  <si>
    <t>04c</t>
  </si>
  <si>
    <t>04d</t>
  </si>
  <si>
    <t>04e</t>
  </si>
  <si>
    <t>04f</t>
  </si>
  <si>
    <t>04g</t>
  </si>
  <si>
    <t>04h</t>
  </si>
  <si>
    <t>04i</t>
  </si>
  <si>
    <t>04j</t>
  </si>
  <si>
    <t>04k</t>
  </si>
  <si>
    <t>03a</t>
  </si>
  <si>
    <t xml:space="preserve">03b </t>
  </si>
  <si>
    <t>03c</t>
  </si>
  <si>
    <t>03d</t>
  </si>
  <si>
    <t>03e</t>
  </si>
  <si>
    <t>03f</t>
  </si>
  <si>
    <t>03g</t>
  </si>
  <si>
    <t>03h</t>
  </si>
  <si>
    <t>03i</t>
  </si>
  <si>
    <t>03j</t>
  </si>
  <si>
    <t>03k</t>
  </si>
  <si>
    <t>03l</t>
  </si>
  <si>
    <t>05d</t>
  </si>
  <si>
    <t>05e</t>
  </si>
  <si>
    <t>05f</t>
  </si>
  <si>
    <t>05g</t>
  </si>
  <si>
    <t>05h</t>
  </si>
  <si>
    <t>05i</t>
  </si>
  <si>
    <t>05j</t>
  </si>
  <si>
    <t>05k</t>
  </si>
  <si>
    <t>05l</t>
  </si>
  <si>
    <t>06a</t>
  </si>
  <si>
    <t>06b</t>
  </si>
  <si>
    <t>06c</t>
  </si>
  <si>
    <t>06d</t>
  </si>
  <si>
    <t>06e</t>
  </si>
  <si>
    <t>06f</t>
  </si>
  <si>
    <t>07a</t>
  </si>
  <si>
    <t>07b</t>
  </si>
  <si>
    <t>07c</t>
  </si>
  <si>
    <t>08a</t>
  </si>
  <si>
    <t>08b</t>
  </si>
  <si>
    <t>08c</t>
  </si>
  <si>
    <t>08d</t>
  </si>
  <si>
    <t>08e</t>
  </si>
  <si>
    <t>08f</t>
  </si>
  <si>
    <t>08g</t>
  </si>
  <si>
    <t>09a</t>
  </si>
  <si>
    <t>09b</t>
  </si>
  <si>
    <t>09c</t>
  </si>
  <si>
    <t>09d</t>
  </si>
  <si>
    <t>09e</t>
  </si>
  <si>
    <t>09f</t>
  </si>
  <si>
    <t>09g</t>
  </si>
  <si>
    <t>09h</t>
  </si>
  <si>
    <t>09i</t>
  </si>
  <si>
    <t>09j</t>
  </si>
  <si>
    <t>09k</t>
  </si>
  <si>
    <t>09l</t>
  </si>
  <si>
    <t>10a</t>
  </si>
  <si>
    <t xml:space="preserve">County Geologic Atlases - Part A </t>
  </si>
  <si>
    <t xml:space="preserve">County Geologic Atlases - Part B </t>
  </si>
  <si>
    <t xml:space="preserve">Providing Critical Water Quality Information for Lake Management </t>
  </si>
  <si>
    <t xml:space="preserve">Minnesota Biodiversity Atlas - Phase 2 </t>
  </si>
  <si>
    <t xml:space="preserve">Peatland Forest Management </t>
  </si>
  <si>
    <t xml:space="preserve">Assessing Natural Resource Benefits Provided by Lichens and Mosses </t>
  </si>
  <si>
    <t>Develop a System to Assess Wildlife Health Threats in Minnesota</t>
  </si>
  <si>
    <t xml:space="preserve">Conservation of Minnesota’s Forest Birds of Management Concern </t>
  </si>
  <si>
    <t xml:space="preserve">Mapping Avian Movement in Minnesota </t>
  </si>
  <si>
    <t xml:space="preserve">Improve Trout Stream Management by Understanding Variable Winter Thermal Conditions </t>
  </si>
  <si>
    <t xml:space="preserve">Conserving Minnesota’s Nine Species of Freshwater Turtles </t>
  </si>
  <si>
    <t>Develop Sonar Data Mapping on Three Rivers to Assess Native Mussel Habitat Suitability</t>
  </si>
  <si>
    <t xml:space="preserve">Pilot Program to Optimize Local Mechanical and Pond Wastewater Treatment Plants </t>
  </si>
  <si>
    <t xml:space="preserve">Assess and Develop Strategies to Remove Microscopic Plastic Particle Pollution from Minnesota Water Bodies </t>
  </si>
  <si>
    <t xml:space="preserve">Reduce Chlorides in Minnesota Waters by Evaluating Road Salt Alternatives and Pavement Innovations </t>
  </si>
  <si>
    <t xml:space="preserve">Protect Water Quality with Efficient Removal of Contaminants in Storm Water Treatment Ponds </t>
  </si>
  <si>
    <t xml:space="preserve">Develop a Small and Inexpensive Community Drinking Water Purification System </t>
  </si>
  <si>
    <t>Evaluate Emerging Pathogens in Lakes, Rivers, and Tap Water to Keep Drinking Water Safe</t>
  </si>
  <si>
    <t xml:space="preserve">Characterize Unregulated Contaminants in Source Water and Drinking Water </t>
  </si>
  <si>
    <t xml:space="preserve">Mapping Antibiotic Resistance in Minnesota to Help Protect Environmental, Animal, and Human Health </t>
  </si>
  <si>
    <t xml:space="preserve">Farmer-led Expansion of Alfalfa Production to Increase Water Protection </t>
  </si>
  <si>
    <t xml:space="preserve">Using Perennial Grain Crops in Wellhead Protection Areas to Protect Groundwater </t>
  </si>
  <si>
    <t xml:space="preserve">Implement a Pilot Storm Water Credit Trading System in the Shell Rock River Watershed to Improve Water Quality </t>
  </si>
  <si>
    <t>Prairie Sportsman Statewide Environmental Broadcasts and Videos</t>
  </si>
  <si>
    <t xml:space="preserve">YES! Students Take on Minnesota Water Quality Challenge  </t>
  </si>
  <si>
    <t xml:space="preserve">Get Outdoors after School Training </t>
  </si>
  <si>
    <t xml:space="preserve">Connecting Students with Water Stewardship through Hands-on Learning  </t>
  </si>
  <si>
    <t xml:space="preserve">Expanding River Watch Program on the Minnesota River With High School Teams </t>
  </si>
  <si>
    <t xml:space="preserve">Increase Diversity in Environmental Careers to Serve Minnesota’s Changing Demographics </t>
  </si>
  <si>
    <t>Pollinator Ambassadors Program for Gardens</t>
  </si>
  <si>
    <t xml:space="preserve">Morris Prairie Pollinator Demonstration Area and Education </t>
  </si>
  <si>
    <t>Expanding Nature Knowledge and Experience with New Interactive Exhibits at North Mississippi Regional Park</t>
  </si>
  <si>
    <t xml:space="preserve">Update International Wolf Center Exhibits </t>
  </si>
  <si>
    <t>Expanding the State’s Reuse Economy to Conserve Natural Resources</t>
  </si>
  <si>
    <t xml:space="preserve">Expand Materials Reuse and Recycling Jobs Program </t>
  </si>
  <si>
    <t>Minnesota Invasive Terrestrial Plants and Pests Center - Phase 4</t>
  </si>
  <si>
    <t xml:space="preserve">Palmer Amaranth Detection and Eradication Continuation </t>
  </si>
  <si>
    <t xml:space="preserve">Evaluate Control Methods for Invasive Hybrid Cattails </t>
  </si>
  <si>
    <t xml:space="preserve">Developing RNA Interference to Control Zebra Mussels </t>
  </si>
  <si>
    <t xml:space="preserve">Install and Evaluate an Invasive Carp Deterrent for Mississippi River Locks and Dams </t>
  </si>
  <si>
    <t xml:space="preserve">Determining Risk of a Toxic Algal in Minnesota Lakes </t>
  </si>
  <si>
    <t>Develop Solar Window Concentrators for Electricity</t>
  </si>
  <si>
    <t xml:space="preserve">Community-Scale Renewable Energy Storage System Demonstrations </t>
  </si>
  <si>
    <t>Develop Inexpensive Energy from Simple Roll-to-Roll Manufacturing</t>
  </si>
  <si>
    <t>Develop BioMulch to Replace Plastic Soil Covering in Vegetable and Fruit Production to Increase Yield and Reduce Waste</t>
  </si>
  <si>
    <t>Develop Market-Based Alternatives for Perennial Crops to Benefit Water Quality and Wildlife</t>
  </si>
  <si>
    <t xml:space="preserve">Restoring Forests in Minnesota State Parks </t>
  </si>
  <si>
    <t>Develop Timber Harvest Strategies to Minimize Soil Impacts to Maintain Healthy and Diverse Forests</t>
  </si>
  <si>
    <t xml:space="preserve">Restoring Wetland Invertebrates to Revive Wildlife Habitat </t>
  </si>
  <si>
    <t xml:space="preserve">Preserving and Restoring Minnesota’s Native Orchids - Phase 2 </t>
  </si>
  <si>
    <t xml:space="preserve">Local Parks, Trails, and Natural Area Grants </t>
  </si>
  <si>
    <t xml:space="preserve">Develop a Mesabi Trail Segment From County Road 88 to Ely </t>
  </si>
  <si>
    <t xml:space="preserve">Harmony State Trail Extension Land Acquisition  </t>
  </si>
  <si>
    <t xml:space="preserve">Mississippi Blufflands State Trail - Red Wing Barn Bluff to Colvill Park Segment  </t>
  </si>
  <si>
    <t xml:space="preserve">Swedish Immigrant Regional Trail Segment within Interstate State Park  </t>
  </si>
  <si>
    <t xml:space="preserve">Superior Hiking Trail Enhancement Plan  </t>
  </si>
  <si>
    <t xml:space="preserve">Protecting Mississippi River Headwaters Lands through a Local State and Federal Partnership   </t>
  </si>
  <si>
    <t xml:space="preserve">Protecting North-Central Minnesota Lakes </t>
  </si>
  <si>
    <t xml:space="preserve">Native Prairie Bank Easement Program </t>
  </si>
  <si>
    <t xml:space="preserve">Minnesota State Trail Development  </t>
  </si>
  <si>
    <t xml:space="preserve">Minnesota State Parks and State Trails </t>
  </si>
  <si>
    <t xml:space="preserve">Scientific and Natural Areas Program </t>
  </si>
  <si>
    <t>Scalable including fewer transmitters deployed</t>
  </si>
  <si>
    <t>Decrease the number of river miles to be surveyed with a focus on area most likely to have viable mussel habitat</t>
  </si>
  <si>
    <t>Focus on planting Kernza demonstration areas with more limited evaluations. Will no longer develop a Kernza enterprise budget, reduce experiments related to water use and hydrology, and eliminate the crop simulation and water balance models.</t>
  </si>
  <si>
    <t>Scalable, fewer TIS research projects will be  funded through the center.</t>
  </si>
  <si>
    <t>Focus on more on surface water but will make sure to keep in some ground water. Fewer repetitions. Likely reduce geographic reach and reduced sampling/testing of water samples</t>
  </si>
  <si>
    <t>Focus on core activities. Reduced water quality monitoring, less economic analysis and reduced effort on value-added products</t>
  </si>
  <si>
    <t>Scalable, fewer buildings deconstructed and fewer people employed</t>
  </si>
  <si>
    <t>Would match with ML 2017 5b $487,000. The DNR is waiting for these additional funds before it starts spending ML 2017</t>
  </si>
  <si>
    <t>Comments related to funding level recommended by the LCCMR</t>
  </si>
  <si>
    <t>Focus on activity 1 (Build methods for near time measuring of water quality with remote sensing) and figure out how to do some outreach at this budget.</t>
  </si>
  <si>
    <t>Focus on Activity 1 (Synthesize past and current research  efforts) and Activity 2 (Pavement friction tests as alternatives to using salts). Activity 3  (field testing) removed  but they will seek funding through a MnDot program specific to funding testing alternatives</t>
  </si>
  <si>
    <t>Scalable, fewer atlases completed</t>
  </si>
  <si>
    <t>08h</t>
  </si>
  <si>
    <t>Subd. 08 Methods to Protect, Restore, and Enhance Land, Water, and Habitat (8 Recommendations / Subtotal $3,119,000)</t>
  </si>
  <si>
    <t>Subd. 07 Air Quality, Climate Change, and Renewable Energy (3 Recommendations / Subtotal $1,200,000)</t>
  </si>
  <si>
    <t>Subd. 05 Environmental Education (12 Recommendations / Subtotal $5,168,000)</t>
  </si>
  <si>
    <t>Subd. 03 Foundational Natural Resource Data and Information (12 Recommendations / Subtotal $7,293,000)</t>
  </si>
  <si>
    <t>Agricultural Weed Control Using Autonomous Mowers</t>
  </si>
  <si>
    <t>Scalable - will work on Tettagouche, Sibley, Minneopa, Goodhue-Pioneer trail, and/or  Minneopa  - will go down this list if any do not work out.</t>
  </si>
  <si>
    <t>Scalable - fewer project miles developed. Will work on Gateway tunnel and Gitchi Gami,  will not include Paul Bunyan, Gateway-L'Orient realignment, Heartland or Gitchi Gami -Tettegouche segment.</t>
  </si>
  <si>
    <t xml:space="preserve">Activity 1 -Native Habitat Restoration, Enhancements and Improvements at $1,500,000.
Activity 2-Public Engagement, Outreach &amp; Citizen Science in Natural Areas  at $500,000.
Activity 3-Strategic Acquisition of Sites with Biodiversity Significance at $1,250,000 and fee title acquisition of SNA's is to be in southern Minnesota from willing sellers and an equal number of acres of state land are sold elsewhere in the state. </t>
  </si>
  <si>
    <t>City will make work by looking for more "other" funding to complete the project.</t>
  </si>
  <si>
    <t>Scalable - less out reach and fewer easements.</t>
  </si>
  <si>
    <t>Eliminate Activity 1 (climate models), reduce the number of experimental sites from 10 to 7 (No sites would be located in SE Minnesota to reduce travel and other logistical costs).</t>
  </si>
  <si>
    <t>Scalable, reduced number of acres restored.</t>
  </si>
  <si>
    <t>Almost fully funded.</t>
  </si>
  <si>
    <t>Scale back the number of market scenarios from 10 to 6 and reduced outreach.</t>
  </si>
  <si>
    <t>Reduce graduate student effort which may  slow down and reduce the research effort. Not purchase the solar simulator equipment require performing these measurements only on sunny days which will slow progress.</t>
  </si>
  <si>
    <t>Scaled back from the 24 lakes to 20 and also eliminated outreach efforts but will look for other ways to do the outreach.</t>
  </si>
  <si>
    <t>Viable project but without activity 2 (microparticle development) and reduced number of RNAi target genes tested.</t>
  </si>
  <si>
    <t>Scalable, fewer buildings deconstructed and fewer people employed.</t>
  </si>
  <si>
    <t>Will scale back unless other funding can be secured to do full project.</t>
  </si>
  <si>
    <t>Scalable - fewer educators and students involved.</t>
  </si>
  <si>
    <t>Would match with ML 2017 5b $487,000. The DNR is waiting for these additional funds before it starts spending ML 2017.</t>
  </si>
  <si>
    <t>Scalable - fewer students involved.</t>
  </si>
  <si>
    <t>Focus on core activities. Reduced water quality monitoring, less economic analysis and reduced effort on value-added products.</t>
  </si>
  <si>
    <t>Focus on more on surface water but will make sure to keep in some ground water. Fewer repetitions. Likely reduce geographic reach and reduced sampling/testing of water samples.</t>
  </si>
  <si>
    <t>Focus on Activity 1 (Synthesize past and current research  efforts) and Activity 2 (Pavement friction tests as alternatives to using salts). Activity 3  (field testing) removed  but they will seek funding through a MnDot program specific to funding testing alternatives.</t>
  </si>
  <si>
    <t>Scalable, original proposal was $236,000 before pond systems and more outreach were added.</t>
  </si>
  <si>
    <t>Decrease the number of river miles to be surveyed with a focus on area most likely to have viable mussel habitat.</t>
  </si>
  <si>
    <t>Cover smaller geographic area and make more of pilot project to test for later statewide implementation.</t>
  </si>
  <si>
    <t>Scalable including fewer transmitters deployed.</t>
  </si>
  <si>
    <t>Scalable, fewer atlases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</si>
</sst>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24" x14ac:knownFonts="1">
    <font>
      <sz val="11"/>
      <color theme="1"/>
      <name val="Calibri"/>
      <family val="2"/>
      <scheme val="minor"/>
    </font>
    <font>
      <sz val="11"/>
      <color theme="1"/>
      <name val="Calibri"/>
      <family val="2"/>
      <scheme val="minor"/>
    </font>
    <font>
      <sz val="10"/>
      <color indexed="8"/>
      <name val="Arial"/>
      <family val="2"/>
    </font>
    <font>
      <b/>
      <sz val="20"/>
      <color indexed="8"/>
      <name val="Calibri"/>
      <family val="2"/>
      <scheme val="minor"/>
    </font>
    <font>
      <sz val="10"/>
      <color indexed="8"/>
      <name val="Calibri"/>
      <family val="2"/>
      <scheme val="minor"/>
    </font>
    <font>
      <b/>
      <sz val="12"/>
      <name val="Calibri"/>
      <family val="2"/>
      <scheme val="minor"/>
    </font>
    <font>
      <sz val="10"/>
      <name val="MS Sans Serif"/>
      <family val="2"/>
    </font>
    <font>
      <sz val="10"/>
      <color theme="1"/>
      <name val="Arial"/>
      <family val="2"/>
    </font>
    <font>
      <b/>
      <sz val="12"/>
      <color indexed="8"/>
      <name val="Calibri"/>
      <family val="2"/>
      <scheme val="minor"/>
    </font>
    <font>
      <sz val="11"/>
      <color indexed="8"/>
      <name val="Calibri"/>
      <family val="2"/>
      <scheme val="minor"/>
    </font>
    <font>
      <sz val="10"/>
      <color indexed="72"/>
      <name val="MS Sans Serif"/>
      <family val="2"/>
    </font>
    <font>
      <b/>
      <sz val="14"/>
      <color indexed="8"/>
      <name val="Calibri"/>
      <family val="2"/>
      <scheme val="minor"/>
    </font>
    <font>
      <sz val="11"/>
      <color rgb="FF000000"/>
      <name val="Calibri"/>
      <family val="2"/>
      <scheme val="minor"/>
    </font>
    <font>
      <sz val="10"/>
      <name val="Calibri"/>
      <family val="2"/>
      <scheme val="minor"/>
    </font>
    <font>
      <b/>
      <sz val="10"/>
      <name val="Calibri"/>
      <family val="2"/>
      <scheme val="minor"/>
    </font>
    <font>
      <sz val="10"/>
      <color rgb="FF000000"/>
      <name val="Calibri"/>
      <family val="2"/>
      <scheme val="minor"/>
    </font>
    <font>
      <sz val="10"/>
      <color theme="1"/>
      <name val="Calibri"/>
      <family val="2"/>
      <scheme val="minor"/>
    </font>
    <font>
      <b/>
      <sz val="10"/>
      <color indexed="8"/>
      <name val="Calibri"/>
      <family val="2"/>
      <scheme val="minor"/>
    </font>
    <font>
      <b/>
      <sz val="10"/>
      <color rgb="FF000000"/>
      <name val="Calibri"/>
      <family val="2"/>
      <scheme val="minor"/>
    </font>
    <font>
      <sz val="11"/>
      <name val="Calibri"/>
      <family val="2"/>
      <scheme val="minor"/>
    </font>
    <font>
      <b/>
      <sz val="11"/>
      <color rgb="FF000000"/>
      <name val="Calibri"/>
      <family val="2"/>
      <scheme val="minor"/>
    </font>
    <font>
      <b/>
      <sz val="11"/>
      <color indexed="8"/>
      <name val="Calibri"/>
      <family val="2"/>
      <scheme val="minor"/>
    </font>
    <font>
      <sz val="12"/>
      <color indexed="8"/>
      <name val="Calibri"/>
      <family val="2"/>
      <scheme val="minor"/>
    </font>
    <font>
      <sz val="14"/>
      <color indexed="8"/>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4.9989318521683403E-2"/>
        <bgColor indexed="0"/>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indexed="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12">
    <xf numFmtId="0" fontId="0" fillId="0" borderId="0"/>
    <xf numFmtId="0" fontId="2" fillId="0" borderId="0"/>
    <xf numFmtId="0" fontId="6" fillId="0" borderId="0"/>
    <xf numFmtId="0" fontId="7" fillId="0" borderId="0"/>
    <xf numFmtId="0" fontId="10" fillId="0" borderId="0"/>
    <xf numFmtId="0" fontId="1" fillId="0" borderId="0"/>
    <xf numFmtId="0" fontId="6" fillId="0" borderId="0"/>
    <xf numFmtId="0" fontId="6" fillId="0" borderId="0"/>
    <xf numFmtId="0" fontId="1" fillId="0" borderId="0"/>
    <xf numFmtId="0" fontId="1" fillId="0" borderId="0"/>
    <xf numFmtId="0" fontId="6" fillId="0" borderId="0"/>
    <xf numFmtId="9" fontId="1" fillId="0" borderId="0" applyFont="0" applyFill="0" applyBorder="0" applyAlignment="0" applyProtection="0"/>
  </cellStyleXfs>
  <cellXfs count="84">
    <xf numFmtId="0" fontId="0" fillId="0" borderId="0" xfId="0"/>
    <xf numFmtId="0" fontId="4" fillId="0" borderId="0" xfId="1" applyFont="1" applyBorder="1"/>
    <xf numFmtId="0" fontId="4" fillId="0" borderId="0" xfId="1" applyFont="1"/>
    <xf numFmtId="0" fontId="13" fillId="0" borderId="1" xfId="6" applyFont="1" applyBorder="1" applyAlignment="1">
      <alignment vertical="top" wrapText="1"/>
    </xf>
    <xf numFmtId="0" fontId="4" fillId="0" borderId="1" xfId="1" applyFont="1" applyBorder="1" applyAlignment="1">
      <alignment vertical="center"/>
    </xf>
    <xf numFmtId="0" fontId="4" fillId="0" borderId="0" xfId="1" applyFont="1" applyBorder="1" applyAlignment="1">
      <alignment vertical="center"/>
    </xf>
    <xf numFmtId="0" fontId="4" fillId="0" borderId="0" xfId="1" applyFont="1" applyAlignment="1">
      <alignment vertical="center"/>
    </xf>
    <xf numFmtId="0" fontId="4" fillId="0" borderId="1" xfId="1" applyFont="1" applyBorder="1" applyAlignment="1">
      <alignment horizontal="center" vertical="center"/>
    </xf>
    <xf numFmtId="0" fontId="15" fillId="0" borderId="1" xfId="5" applyFont="1" applyFill="1" applyBorder="1" applyAlignment="1" applyProtection="1">
      <alignment vertical="top" wrapText="1"/>
    </xf>
    <xf numFmtId="0" fontId="4" fillId="6" borderId="0" xfId="1" applyFont="1" applyFill="1" applyBorder="1" applyAlignment="1">
      <alignment vertical="center"/>
    </xf>
    <xf numFmtId="0" fontId="4" fillId="6" borderId="1" xfId="1" applyFont="1" applyFill="1" applyBorder="1" applyAlignment="1">
      <alignment vertical="center"/>
    </xf>
    <xf numFmtId="2" fontId="17" fillId="0" borderId="1" xfId="1" applyNumberFormat="1" applyFont="1" applyBorder="1" applyAlignment="1">
      <alignment horizontal="center" vertical="top" wrapText="1"/>
    </xf>
    <xf numFmtId="2" fontId="17" fillId="5" borderId="1" xfId="1" applyNumberFormat="1" applyFont="1" applyFill="1" applyBorder="1" applyAlignment="1">
      <alignment horizontal="center" vertical="top" wrapText="1"/>
    </xf>
    <xf numFmtId="0" fontId="9" fillId="0" borderId="0" xfId="1" applyFont="1" applyAlignment="1">
      <alignment horizontal="center" vertical="center"/>
    </xf>
    <xf numFmtId="0" fontId="4" fillId="0" borderId="0" xfId="1" applyFont="1" applyAlignment="1">
      <alignment vertical="top" wrapText="1"/>
    </xf>
    <xf numFmtId="0" fontId="4" fillId="0" borderId="0" xfId="1" applyFont="1" applyAlignment="1">
      <alignment horizontal="center" vertical="top" wrapText="1"/>
    </xf>
    <xf numFmtId="2" fontId="17" fillId="0" borderId="0" xfId="1" applyNumberFormat="1" applyFont="1" applyAlignment="1">
      <alignment horizontal="center" vertical="top" wrapText="1"/>
    </xf>
    <xf numFmtId="2" fontId="17" fillId="0" borderId="0" xfId="1" applyNumberFormat="1" applyFont="1" applyAlignment="1">
      <alignment horizontal="right" vertical="top" wrapText="1"/>
    </xf>
    <xf numFmtId="0" fontId="4" fillId="0" borderId="0" xfId="1" applyFont="1" applyAlignment="1">
      <alignment horizontal="center" vertical="center"/>
    </xf>
    <xf numFmtId="164" fontId="17" fillId="0" borderId="1" xfId="1" applyNumberFormat="1" applyFont="1" applyBorder="1" applyAlignment="1">
      <alignment vertical="center" wrapText="1"/>
    </xf>
    <xf numFmtId="0" fontId="17" fillId="0" borderId="1" xfId="1" applyFont="1" applyBorder="1" applyAlignment="1">
      <alignment horizontal="center" vertical="center"/>
    </xf>
    <xf numFmtId="2" fontId="17" fillId="0" borderId="1" xfId="1" applyNumberFormat="1" applyFont="1" applyBorder="1" applyAlignment="1">
      <alignment horizontal="right" vertical="center" wrapText="1"/>
    </xf>
    <xf numFmtId="0" fontId="5" fillId="3" borderId="1" xfId="1" applyFont="1" applyFill="1" applyBorder="1" applyAlignment="1">
      <alignment horizontal="center" wrapText="1"/>
    </xf>
    <xf numFmtId="2" fontId="5" fillId="3" borderId="1" xfId="3" applyNumberFormat="1" applyFont="1" applyFill="1" applyBorder="1" applyAlignment="1">
      <alignment horizontal="center" wrapText="1"/>
    </xf>
    <xf numFmtId="0" fontId="5" fillId="3" borderId="1" xfId="3" applyFont="1" applyFill="1" applyBorder="1" applyAlignment="1">
      <alignment horizontal="center" wrapText="1"/>
    </xf>
    <xf numFmtId="0" fontId="4" fillId="0" borderId="1" xfId="1" applyFont="1" applyBorder="1" applyAlignment="1">
      <alignment vertical="top" wrapText="1"/>
    </xf>
    <xf numFmtId="0" fontId="4" fillId="0" borderId="1" xfId="1" applyFont="1" applyBorder="1" applyAlignment="1">
      <alignment horizontal="center" vertical="top" wrapText="1"/>
    </xf>
    <xf numFmtId="0" fontId="17" fillId="0" borderId="0" xfId="1" applyFont="1" applyAlignment="1">
      <alignment vertical="center" wrapText="1"/>
    </xf>
    <xf numFmtId="9" fontId="14" fillId="0" borderId="1" xfId="11" applyFont="1" applyBorder="1" applyAlignment="1" applyProtection="1">
      <alignment vertical="center" wrapText="1"/>
    </xf>
    <xf numFmtId="0" fontId="11" fillId="0" borderId="1" xfId="4" applyFont="1" applyFill="1" applyBorder="1" applyAlignment="1">
      <alignment vertical="center"/>
    </xf>
    <xf numFmtId="0" fontId="13" fillId="0" borderId="1" xfId="6" applyFont="1" applyFill="1" applyBorder="1" applyAlignment="1">
      <alignment vertical="top" wrapText="1"/>
    </xf>
    <xf numFmtId="0" fontId="5" fillId="2" borderId="1" xfId="2" applyFont="1" applyFill="1" applyBorder="1" applyAlignment="1">
      <alignment horizontal="center" wrapText="1"/>
    </xf>
    <xf numFmtId="0" fontId="8" fillId="0" borderId="0" xfId="1" applyFont="1" applyBorder="1" applyAlignment="1"/>
    <xf numFmtId="0" fontId="8" fillId="0" borderId="0" xfId="1" applyFont="1" applyAlignment="1"/>
    <xf numFmtId="0" fontId="17" fillId="0" borderId="1" xfId="1" applyFont="1" applyFill="1" applyBorder="1" applyAlignment="1">
      <alignment horizontal="center" vertical="center"/>
    </xf>
    <xf numFmtId="0" fontId="20" fillId="0" borderId="0" xfId="5" applyFont="1" applyFill="1" applyBorder="1" applyAlignment="1" applyProtection="1">
      <alignment horizontal="center" vertical="center" wrapText="1"/>
    </xf>
    <xf numFmtId="0" fontId="14" fillId="0" borderId="1" xfId="6" applyFont="1" applyFill="1" applyBorder="1" applyAlignment="1">
      <alignment horizontal="center" vertical="center" wrapText="1"/>
    </xf>
    <xf numFmtId="0" fontId="17" fillId="0" borderId="1" xfId="1" applyFont="1" applyFill="1" applyBorder="1" applyAlignment="1">
      <alignment vertical="center" wrapText="1"/>
    </xf>
    <xf numFmtId="0" fontId="17" fillId="0" borderId="0" xfId="1" applyFont="1" applyBorder="1" applyAlignment="1">
      <alignment vertical="center"/>
    </xf>
    <xf numFmtId="0" fontId="17" fillId="0" borderId="0" xfId="1" applyFont="1" applyAlignment="1">
      <alignment vertical="center"/>
    </xf>
    <xf numFmtId="0" fontId="11" fillId="4" borderId="2" xfId="4" applyFont="1" applyFill="1" applyBorder="1" applyAlignment="1">
      <alignment vertical="center"/>
    </xf>
    <xf numFmtId="0" fontId="11" fillId="4" borderId="3" xfId="4" applyFont="1" applyFill="1" applyBorder="1" applyAlignment="1">
      <alignment vertical="center"/>
    </xf>
    <xf numFmtId="0" fontId="14" fillId="0" borderId="1" xfId="6" applyFont="1" applyFill="1" applyBorder="1" applyAlignment="1">
      <alignment vertical="center" wrapText="1"/>
    </xf>
    <xf numFmtId="0" fontId="21" fillId="0" borderId="1" xfId="4" applyFont="1" applyFill="1" applyBorder="1" applyAlignment="1">
      <alignment horizontal="right" vertical="center"/>
    </xf>
    <xf numFmtId="164" fontId="21" fillId="0" borderId="1" xfId="4" applyNumberFormat="1" applyFont="1" applyFill="1" applyBorder="1" applyAlignment="1">
      <alignment vertical="center"/>
    </xf>
    <xf numFmtId="0" fontId="17" fillId="0" borderId="0" xfId="1" applyFont="1" applyFill="1" applyAlignment="1">
      <alignment horizontal="center" vertical="center"/>
    </xf>
    <xf numFmtId="0" fontId="21" fillId="5" borderId="1" xfId="1" applyFont="1" applyFill="1" applyBorder="1" applyAlignment="1">
      <alignment horizontal="center" vertical="center"/>
    </xf>
    <xf numFmtId="0" fontId="11" fillId="4" borderId="3" xfId="4" applyFont="1" applyFill="1" applyBorder="1" applyAlignment="1">
      <alignment horizontal="center" vertical="center"/>
    </xf>
    <xf numFmtId="164" fontId="14" fillId="0" borderId="1" xfId="6" applyNumberFormat="1" applyFont="1" applyFill="1" applyBorder="1" applyAlignment="1" applyProtection="1">
      <alignment horizontal="center" vertical="center" wrapText="1"/>
    </xf>
    <xf numFmtId="0" fontId="11" fillId="0" borderId="1" xfId="4" applyFont="1" applyFill="1" applyBorder="1" applyAlignment="1">
      <alignment horizontal="center" vertical="center"/>
    </xf>
    <xf numFmtId="0" fontId="23" fillId="4" borderId="3" xfId="4" applyFont="1" applyFill="1" applyBorder="1" applyAlignment="1">
      <alignment vertical="center"/>
    </xf>
    <xf numFmtId="9" fontId="13" fillId="0" borderId="1" xfId="11" applyFont="1" applyFill="1" applyBorder="1" applyAlignment="1" applyProtection="1">
      <alignment vertical="center" wrapText="1"/>
    </xf>
    <xf numFmtId="0" fontId="23" fillId="0" borderId="3" xfId="4" applyFont="1" applyFill="1" applyBorder="1" applyAlignment="1">
      <alignment vertical="center"/>
    </xf>
    <xf numFmtId="9" fontId="14" fillId="0" borderId="1" xfId="11" applyFont="1" applyFill="1" applyBorder="1" applyAlignment="1" applyProtection="1">
      <alignment vertical="center" wrapText="1"/>
    </xf>
    <xf numFmtId="0" fontId="4" fillId="4" borderId="0" xfId="1" applyFont="1" applyFill="1" applyBorder="1"/>
    <xf numFmtId="0" fontId="5" fillId="2" borderId="1" xfId="3" applyFont="1" applyFill="1" applyBorder="1" applyAlignment="1">
      <alignment horizontal="center" wrapText="1"/>
    </xf>
    <xf numFmtId="164" fontId="17" fillId="0" borderId="0" xfId="1" applyNumberFormat="1" applyFont="1" applyAlignment="1">
      <alignment vertical="center" wrapText="1"/>
    </xf>
    <xf numFmtId="0" fontId="9" fillId="0" borderId="0" xfId="1" applyFont="1" applyAlignment="1">
      <alignment horizontal="left" vertical="center"/>
    </xf>
    <xf numFmtId="0" fontId="22" fillId="0" borderId="1" xfId="1" applyFont="1" applyBorder="1" applyAlignment="1">
      <alignment horizontal="center" vertical="top"/>
    </xf>
    <xf numFmtId="0" fontId="12" fillId="0" borderId="1" xfId="5" applyFont="1" applyFill="1" applyBorder="1" applyAlignment="1" applyProtection="1">
      <alignment horizontal="center" vertical="top" wrapText="1"/>
    </xf>
    <xf numFmtId="0" fontId="22" fillId="5" borderId="1" xfId="1" applyFont="1" applyFill="1" applyBorder="1" applyAlignment="1">
      <alignment horizontal="center" vertical="top"/>
    </xf>
    <xf numFmtId="0" fontId="15" fillId="0" borderId="1" xfId="8" applyFont="1" applyFill="1" applyBorder="1" applyAlignment="1" applyProtection="1">
      <alignment horizontal="center" vertical="top" wrapText="1"/>
    </xf>
    <xf numFmtId="0" fontId="16" fillId="0" borderId="1" xfId="8" applyFont="1" applyBorder="1" applyAlignment="1">
      <alignment horizontal="center" vertical="top" wrapText="1"/>
    </xf>
    <xf numFmtId="2" fontId="14" fillId="2" borderId="1" xfId="7" applyNumberFormat="1" applyFont="1" applyFill="1" applyBorder="1" applyAlignment="1">
      <alignment horizontal="center" vertical="top"/>
    </xf>
    <xf numFmtId="164" fontId="13" fillId="0" borderId="1" xfId="7" applyNumberFormat="1" applyFont="1" applyFill="1" applyBorder="1" applyAlignment="1">
      <alignment horizontal="right" vertical="top"/>
    </xf>
    <xf numFmtId="164" fontId="18" fillId="0" borderId="1" xfId="5" applyNumberFormat="1" applyFont="1" applyFill="1" applyBorder="1" applyAlignment="1" applyProtection="1">
      <alignment vertical="top" wrapText="1"/>
    </xf>
    <xf numFmtId="9" fontId="14" fillId="0" borderId="1" xfId="11" applyFont="1" applyBorder="1" applyAlignment="1" applyProtection="1">
      <alignment vertical="top" wrapText="1"/>
    </xf>
    <xf numFmtId="9" fontId="13" fillId="0" borderId="1" xfId="11" applyFont="1" applyFill="1" applyBorder="1" applyAlignment="1" applyProtection="1">
      <alignment vertical="top" wrapText="1"/>
    </xf>
    <xf numFmtId="0" fontId="13" fillId="0" borderId="1" xfId="6" applyFont="1" applyBorder="1" applyAlignment="1">
      <alignment horizontal="center" vertical="top" wrapText="1"/>
    </xf>
    <xf numFmtId="164" fontId="14" fillId="0" borderId="1" xfId="6" applyNumberFormat="1" applyFont="1" applyBorder="1" applyAlignment="1" applyProtection="1">
      <alignment vertical="top" wrapText="1"/>
    </xf>
    <xf numFmtId="0" fontId="15" fillId="0" borderId="1" xfId="9" applyFont="1" applyFill="1" applyBorder="1" applyAlignment="1" applyProtection="1">
      <alignment horizontal="center" vertical="top" wrapText="1"/>
    </xf>
    <xf numFmtId="0" fontId="4" fillId="0" borderId="1" xfId="1" applyFont="1" applyFill="1" applyBorder="1" applyAlignment="1">
      <alignment vertical="top" wrapText="1"/>
    </xf>
    <xf numFmtId="164" fontId="17" fillId="0" borderId="1" xfId="1" applyNumberFormat="1" applyFont="1" applyFill="1" applyBorder="1" applyAlignment="1">
      <alignment horizontal="right" vertical="top" wrapText="1"/>
    </xf>
    <xf numFmtId="164" fontId="13" fillId="0" borderId="1" xfId="6" applyNumberFormat="1" applyFont="1" applyBorder="1" applyAlignment="1" applyProtection="1">
      <alignment horizontal="center" vertical="top" wrapText="1"/>
    </xf>
    <xf numFmtId="0" fontId="19" fillId="0" borderId="1" xfId="10" applyFont="1" applyBorder="1" applyAlignment="1">
      <alignment horizontal="center" vertical="top"/>
    </xf>
    <xf numFmtId="0" fontId="13" fillId="0" borderId="1" xfId="10" applyFont="1" applyBorder="1" applyAlignment="1">
      <alignment vertical="top" wrapText="1"/>
    </xf>
    <xf numFmtId="164" fontId="4" fillId="0" borderId="1" xfId="1" applyNumberFormat="1" applyFont="1" applyBorder="1" applyAlignment="1">
      <alignment horizontal="right" vertical="top" wrapText="1"/>
    </xf>
    <xf numFmtId="164" fontId="14" fillId="0" borderId="1" xfId="10" applyNumberFormat="1" applyFont="1" applyBorder="1" applyAlignment="1" applyProtection="1">
      <alignment vertical="top" wrapText="1"/>
    </xf>
    <xf numFmtId="9" fontId="14" fillId="0" borderId="1" xfId="11" applyFont="1" applyFill="1" applyBorder="1" applyAlignment="1" applyProtection="1">
      <alignment vertical="top" wrapText="1"/>
    </xf>
    <xf numFmtId="0" fontId="4" fillId="0" borderId="0" xfId="1" applyFont="1" applyBorder="1" applyAlignment="1">
      <alignment vertical="top"/>
    </xf>
    <xf numFmtId="0" fontId="4" fillId="0" borderId="0" xfId="1" applyFont="1" applyAlignment="1">
      <alignment vertical="top"/>
    </xf>
    <xf numFmtId="2" fontId="14" fillId="7" borderId="1" xfId="3" applyNumberFormat="1" applyFont="1" applyFill="1" applyBorder="1" applyAlignment="1">
      <alignment horizontal="center" vertical="top" wrapText="1"/>
    </xf>
    <xf numFmtId="0" fontId="4" fillId="0" borderId="3" xfId="4" applyFont="1" applyFill="1" applyBorder="1" applyAlignment="1">
      <alignment vertical="top"/>
    </xf>
    <xf numFmtId="0" fontId="3" fillId="0" borderId="4" xfId="1" applyFont="1" applyFill="1" applyBorder="1" applyAlignment="1">
      <alignment horizontal="center" vertical="top" wrapText="1"/>
    </xf>
  </cellXfs>
  <cellStyles count="12">
    <cellStyle name="Normal" xfId="0" builtinId="0"/>
    <cellStyle name="Normal 2 2 2 2" xfId="1"/>
    <cellStyle name="Normal 2 2 3" xfId="2"/>
    <cellStyle name="Normal 3 2 3 5" xfId="3"/>
    <cellStyle name="Normal 5" xfId="4"/>
    <cellStyle name="Normal 62 2" xfId="8"/>
    <cellStyle name="Normal 62 3" xfId="5"/>
    <cellStyle name="Normal 7" xfId="7"/>
    <cellStyle name="Normal 7 2 13" xfId="9"/>
    <cellStyle name="Normal 8 2 5" xfId="6"/>
    <cellStyle name="Normal 8 3" xfId="10"/>
    <cellStyle name="Percent" xfId="11" builtinId="5"/>
  </cellStyles>
  <dxfs count="5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4" tint="0.39994506668294322"/>
        </patternFill>
      </fill>
    </dxf>
    <dxf>
      <fill>
        <patternFill>
          <bgColor rgb="FF0070C0"/>
        </patternFill>
      </fill>
    </dxf>
    <dxf>
      <fill>
        <patternFill>
          <bgColor rgb="FF009999"/>
        </patternFill>
      </fill>
    </dxf>
    <dxf>
      <fill>
        <patternFill>
          <bgColor rgb="FF92D050"/>
        </patternFill>
      </fill>
    </dxf>
    <dxf>
      <fill>
        <patternFill>
          <bgColor rgb="FF009900"/>
        </patternFill>
      </fill>
    </dxf>
    <dxf>
      <fill>
        <patternFill>
          <bgColor rgb="FFFFD243"/>
        </patternFill>
      </fill>
    </dxf>
    <dxf>
      <fill>
        <patternFill>
          <bgColor rgb="FFFF8A3B"/>
        </patternFill>
      </fill>
    </dxf>
    <dxf>
      <fill>
        <patternFill>
          <bgColor rgb="FFFB4A37"/>
        </patternFill>
      </fill>
    </dxf>
    <dxf>
      <fill>
        <patternFill>
          <bgColor rgb="FFFF0000"/>
        </patternFill>
      </fill>
    </dxf>
    <dxf>
      <fill>
        <patternFill patternType="none">
          <bgColor auto="1"/>
        </patternFill>
      </fill>
    </dxf>
    <dxf>
      <fill>
        <patternFill>
          <bgColor theme="0" tint="-0.24994659260841701"/>
        </patternFill>
      </fill>
    </dxf>
    <dxf>
      <fill>
        <patternFill>
          <bgColor theme="4" tint="0.39994506668294322"/>
        </patternFill>
      </fill>
    </dxf>
    <dxf>
      <fill>
        <patternFill>
          <bgColor rgb="FF0070C0"/>
        </patternFill>
      </fill>
    </dxf>
    <dxf>
      <fill>
        <patternFill>
          <bgColor rgb="FF009999"/>
        </patternFill>
      </fill>
    </dxf>
    <dxf>
      <fill>
        <patternFill>
          <bgColor rgb="FF92D050"/>
        </patternFill>
      </fill>
    </dxf>
    <dxf>
      <fill>
        <patternFill>
          <bgColor rgb="FF009900"/>
        </patternFill>
      </fill>
    </dxf>
    <dxf>
      <fill>
        <patternFill>
          <bgColor rgb="FFFFD243"/>
        </patternFill>
      </fill>
    </dxf>
    <dxf>
      <fill>
        <patternFill>
          <bgColor rgb="FFFF8A3B"/>
        </patternFill>
      </fill>
    </dxf>
    <dxf>
      <fill>
        <patternFill>
          <bgColor rgb="FFFB4A37"/>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4" tint="0.39994506668294322"/>
        </patternFill>
      </fill>
    </dxf>
    <dxf>
      <fill>
        <patternFill>
          <bgColor rgb="FF0070C0"/>
        </patternFill>
      </fill>
    </dxf>
    <dxf>
      <fill>
        <patternFill>
          <bgColor rgb="FF009999"/>
        </patternFill>
      </fill>
    </dxf>
    <dxf>
      <fill>
        <patternFill>
          <bgColor rgb="FF92D050"/>
        </patternFill>
      </fill>
    </dxf>
    <dxf>
      <fill>
        <patternFill>
          <bgColor rgb="FF009900"/>
        </patternFill>
      </fill>
    </dxf>
    <dxf>
      <fill>
        <patternFill>
          <bgColor rgb="FFFFD243"/>
        </patternFill>
      </fill>
    </dxf>
    <dxf>
      <fill>
        <patternFill>
          <bgColor rgb="FFFF8A3B"/>
        </patternFill>
      </fill>
    </dxf>
    <dxf>
      <fill>
        <patternFill>
          <bgColor rgb="FFFB4A37"/>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E782E"/>
        </patternFill>
      </fill>
    </dxf>
    <dxf>
      <fill>
        <patternFill>
          <bgColor rgb="FFFDAE61"/>
        </patternFill>
      </fill>
    </dxf>
    <dxf>
      <fill>
        <patternFill>
          <bgColor rgb="FFFFFF66"/>
        </patternFill>
      </fill>
    </dxf>
    <dxf>
      <fill>
        <patternFill>
          <bgColor rgb="FF9EDA4E"/>
        </patternFill>
      </fill>
    </dxf>
    <dxf>
      <fill>
        <patternFill>
          <bgColor rgb="FF66C2A5"/>
        </patternFill>
      </fill>
    </dxf>
    <dxf>
      <fill>
        <patternFill>
          <bgColor rgb="FF4398CD"/>
        </patternFill>
      </fill>
    </dxf>
    <dxf>
      <fill>
        <patternFill>
          <bgColor rgb="FFA3D3FF"/>
        </patternFill>
      </fill>
    </dxf>
    <dxf>
      <fill>
        <patternFill>
          <bgColor rgb="FFBFBFBF"/>
        </patternFill>
      </fill>
    </dxf>
  </dxfs>
  <tableStyles count="0" defaultTableStyle="TableStyleMedium2" defaultPivotStyle="PivotStyleLight16"/>
  <colors>
    <mruColors>
      <color rgb="FFFB4A37"/>
      <color rgb="FFFF8A3B"/>
      <color rgb="FFFFD243"/>
      <color rgb="FFE64D08"/>
      <color rgb="FFFF6600"/>
      <color rgb="FF009900"/>
      <color rgb="FFFF33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R86"/>
  <sheetViews>
    <sheetView tabSelected="1" view="pageBreakPreview" zoomScale="80" zoomScaleNormal="60" zoomScaleSheetLayoutView="80" zoomScalePageLayoutView="90" workbookViewId="0">
      <selection activeCell="C8" sqref="C8"/>
    </sheetView>
  </sheetViews>
  <sheetFormatPr defaultColWidth="9.140625" defaultRowHeight="15" x14ac:dyDescent="0.2"/>
  <cols>
    <col min="1" max="1" width="7.140625" style="13" customWidth="1"/>
    <col min="2" max="2" width="7.7109375" style="18" customWidth="1"/>
    <col min="3" max="3" width="36" style="14" customWidth="1"/>
    <col min="4" max="4" width="22" style="15" customWidth="1"/>
    <col min="5" max="5" width="17.7109375" style="15" customWidth="1"/>
    <col min="6" max="6" width="14.85546875" style="16" customWidth="1"/>
    <col min="7" max="7" width="13.28515625" style="17" customWidth="1"/>
    <col min="8" max="8" width="16" style="27" customWidth="1"/>
    <col min="9" max="9" width="10.5703125" style="27" customWidth="1"/>
    <col min="10" max="10" width="60" style="1" customWidth="1"/>
    <col min="11" max="407" width="9.140625" style="1"/>
    <col min="408" max="16384" width="9.140625" style="2"/>
  </cols>
  <sheetData>
    <row r="1" spans="1:407" ht="57.75" customHeight="1" x14ac:dyDescent="0.2">
      <c r="A1" s="83" t="s">
        <v>171</v>
      </c>
      <c r="B1" s="83"/>
      <c r="C1" s="83"/>
      <c r="D1" s="83"/>
      <c r="E1" s="83"/>
      <c r="F1" s="83"/>
      <c r="G1" s="83"/>
      <c r="H1" s="83"/>
      <c r="I1" s="83"/>
      <c r="J1" s="83"/>
    </row>
    <row r="2" spans="1:407" s="33" customFormat="1" ht="63.75" customHeight="1" x14ac:dyDescent="0.25">
      <c r="A2" s="31" t="s">
        <v>172</v>
      </c>
      <c r="B2" s="22" t="s">
        <v>173</v>
      </c>
      <c r="C2" s="22" t="s">
        <v>0</v>
      </c>
      <c r="D2" s="22" t="s">
        <v>1</v>
      </c>
      <c r="E2" s="22" t="s">
        <v>2</v>
      </c>
      <c r="F2" s="23" t="s">
        <v>3</v>
      </c>
      <c r="G2" s="22" t="s">
        <v>4</v>
      </c>
      <c r="H2" s="24" t="s">
        <v>5</v>
      </c>
      <c r="I2" s="24" t="s">
        <v>192</v>
      </c>
      <c r="J2" s="55" t="s">
        <v>329</v>
      </c>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c r="IX2" s="32"/>
      <c r="IY2" s="32"/>
      <c r="IZ2" s="32"/>
      <c r="JA2" s="32"/>
      <c r="JB2" s="32"/>
      <c r="JC2" s="32"/>
      <c r="JD2" s="32"/>
      <c r="JE2" s="32"/>
      <c r="JF2" s="32"/>
      <c r="JG2" s="32"/>
      <c r="JH2" s="32"/>
      <c r="JI2" s="32"/>
      <c r="JJ2" s="32"/>
      <c r="JK2" s="32"/>
      <c r="JL2" s="32"/>
      <c r="JM2" s="32"/>
      <c r="JN2" s="32"/>
      <c r="JO2" s="32"/>
      <c r="JP2" s="32"/>
      <c r="JQ2" s="32"/>
      <c r="JR2" s="32"/>
      <c r="JS2" s="32"/>
      <c r="JT2" s="32"/>
      <c r="JU2" s="32"/>
      <c r="JV2" s="32"/>
      <c r="JW2" s="32"/>
      <c r="JX2" s="32"/>
      <c r="JY2" s="32"/>
      <c r="JZ2" s="32"/>
      <c r="KA2" s="32"/>
      <c r="KB2" s="32"/>
      <c r="KC2" s="32"/>
      <c r="KD2" s="32"/>
      <c r="KE2" s="32"/>
      <c r="KF2" s="32"/>
      <c r="KG2" s="32"/>
      <c r="KH2" s="32"/>
      <c r="KI2" s="32"/>
      <c r="KJ2" s="32"/>
      <c r="KK2" s="32"/>
      <c r="KL2" s="32"/>
      <c r="KM2" s="32"/>
      <c r="KN2" s="32"/>
      <c r="KO2" s="32"/>
      <c r="KP2" s="32"/>
      <c r="KQ2" s="32"/>
      <c r="KR2" s="32"/>
      <c r="KS2" s="32"/>
      <c r="KT2" s="32"/>
      <c r="KU2" s="32"/>
      <c r="KV2" s="32"/>
      <c r="KW2" s="32"/>
      <c r="KX2" s="32"/>
      <c r="KY2" s="32"/>
      <c r="KZ2" s="32"/>
      <c r="LA2" s="32"/>
      <c r="LB2" s="32"/>
      <c r="LC2" s="32"/>
      <c r="LD2" s="32"/>
      <c r="LE2" s="32"/>
      <c r="LF2" s="32"/>
      <c r="LG2" s="32"/>
      <c r="LH2" s="32"/>
      <c r="LI2" s="32"/>
      <c r="LJ2" s="32"/>
      <c r="LK2" s="32"/>
      <c r="LL2" s="32"/>
      <c r="LM2" s="32"/>
      <c r="LN2" s="32"/>
      <c r="LO2" s="32"/>
      <c r="LP2" s="32"/>
      <c r="LQ2" s="32"/>
      <c r="LR2" s="32"/>
      <c r="LS2" s="32"/>
      <c r="LT2" s="32"/>
      <c r="LU2" s="32"/>
      <c r="LV2" s="32"/>
      <c r="LW2" s="32"/>
      <c r="LX2" s="32"/>
      <c r="LY2" s="32"/>
      <c r="LZ2" s="32"/>
      <c r="MA2" s="32"/>
      <c r="MB2" s="32"/>
      <c r="MC2" s="32"/>
      <c r="MD2" s="32"/>
      <c r="ME2" s="32"/>
      <c r="MF2" s="32"/>
      <c r="MG2" s="32"/>
      <c r="MH2" s="32"/>
      <c r="MI2" s="32"/>
      <c r="MJ2" s="32"/>
      <c r="MK2" s="32"/>
      <c r="ML2" s="32"/>
      <c r="MM2" s="32"/>
      <c r="MN2" s="32"/>
      <c r="MO2" s="32"/>
      <c r="MP2" s="32"/>
      <c r="MQ2" s="32"/>
      <c r="MR2" s="32"/>
      <c r="MS2" s="32"/>
      <c r="MT2" s="32"/>
      <c r="MU2" s="32"/>
      <c r="MV2" s="32"/>
      <c r="MW2" s="32"/>
      <c r="MX2" s="32"/>
      <c r="MY2" s="32"/>
      <c r="MZ2" s="32"/>
      <c r="NA2" s="32"/>
      <c r="NB2" s="32"/>
      <c r="NC2" s="32"/>
      <c r="ND2" s="32"/>
      <c r="NE2" s="32"/>
      <c r="NF2" s="32"/>
      <c r="NG2" s="32"/>
      <c r="NH2" s="32"/>
      <c r="NI2" s="32"/>
      <c r="NJ2" s="32"/>
      <c r="NK2" s="32"/>
      <c r="NL2" s="32"/>
      <c r="NM2" s="32"/>
      <c r="NN2" s="32"/>
      <c r="NO2" s="32"/>
      <c r="NP2" s="32"/>
      <c r="NQ2" s="32"/>
      <c r="NR2" s="32"/>
      <c r="NS2" s="32"/>
      <c r="NT2" s="32"/>
      <c r="NU2" s="32"/>
      <c r="NV2" s="32"/>
      <c r="NW2" s="32"/>
      <c r="NX2" s="32"/>
      <c r="NY2" s="32"/>
      <c r="NZ2" s="32"/>
      <c r="OA2" s="32"/>
      <c r="OB2" s="32"/>
      <c r="OC2" s="32"/>
      <c r="OD2" s="32"/>
      <c r="OE2" s="32"/>
      <c r="OF2" s="32"/>
      <c r="OG2" s="32"/>
      <c r="OH2" s="32"/>
      <c r="OI2" s="32"/>
      <c r="OJ2" s="32"/>
      <c r="OK2" s="32"/>
      <c r="OL2" s="32"/>
      <c r="OM2" s="32"/>
      <c r="ON2" s="32"/>
      <c r="OO2" s="32"/>
      <c r="OP2" s="32"/>
      <c r="OQ2" s="32"/>
    </row>
    <row r="3" spans="1:407" ht="22.5" customHeight="1" x14ac:dyDescent="0.2">
      <c r="A3" s="40" t="s">
        <v>337</v>
      </c>
      <c r="B3" s="41"/>
      <c r="C3" s="41"/>
      <c r="D3" s="41"/>
      <c r="E3" s="47"/>
      <c r="F3" s="41"/>
      <c r="G3" s="41"/>
      <c r="H3" s="41"/>
      <c r="I3" s="41"/>
      <c r="J3" s="54"/>
    </row>
    <row r="4" spans="1:407" s="6" customFormat="1" ht="27.75" customHeight="1" x14ac:dyDescent="0.25">
      <c r="A4" s="60" t="s">
        <v>209</v>
      </c>
      <c r="B4" s="59" t="s">
        <v>6</v>
      </c>
      <c r="C4" s="3" t="s">
        <v>259</v>
      </c>
      <c r="D4" s="68" t="s">
        <v>7</v>
      </c>
      <c r="E4" s="73" t="s">
        <v>8</v>
      </c>
      <c r="F4" s="63">
        <v>6.5294117647058822</v>
      </c>
      <c r="G4" s="64">
        <v>4121000</v>
      </c>
      <c r="H4" s="69">
        <v>2500000</v>
      </c>
      <c r="I4" s="66">
        <v>0.61</v>
      </c>
      <c r="J4" s="67" t="s">
        <v>363</v>
      </c>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row>
    <row r="5" spans="1:407" s="6" customFormat="1" ht="27.75" customHeight="1" x14ac:dyDescent="0.25">
      <c r="A5" s="58" t="s">
        <v>210</v>
      </c>
      <c r="B5" s="59" t="s">
        <v>9</v>
      </c>
      <c r="C5" s="3" t="s">
        <v>260</v>
      </c>
      <c r="D5" s="68" t="s">
        <v>10</v>
      </c>
      <c r="E5" s="73" t="s">
        <v>11</v>
      </c>
      <c r="F5" s="63">
        <v>6.117647058823529</v>
      </c>
      <c r="G5" s="64">
        <v>2400000</v>
      </c>
      <c r="H5" s="69">
        <v>1500000</v>
      </c>
      <c r="I5" s="66">
        <v>0.625</v>
      </c>
      <c r="J5" s="67" t="s">
        <v>363</v>
      </c>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row>
    <row r="6" spans="1:407" s="6" customFormat="1" ht="42.75" customHeight="1" x14ac:dyDescent="0.25">
      <c r="A6" s="60" t="s">
        <v>211</v>
      </c>
      <c r="B6" s="59" t="s">
        <v>12</v>
      </c>
      <c r="C6" s="3" t="s">
        <v>261</v>
      </c>
      <c r="D6" s="68" t="s">
        <v>13</v>
      </c>
      <c r="E6" s="73" t="s">
        <v>14</v>
      </c>
      <c r="F6" s="63">
        <v>5.2352941176470589</v>
      </c>
      <c r="G6" s="64">
        <v>477000</v>
      </c>
      <c r="H6" s="69">
        <v>250000</v>
      </c>
      <c r="I6" s="66">
        <v>0.52410901467505244</v>
      </c>
      <c r="J6" s="67" t="s">
        <v>330</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row>
    <row r="7" spans="1:407" s="6" customFormat="1" ht="42" customHeight="1" x14ac:dyDescent="0.25">
      <c r="A7" s="58" t="s">
        <v>212</v>
      </c>
      <c r="B7" s="59" t="s">
        <v>15</v>
      </c>
      <c r="C7" s="3" t="s">
        <v>262</v>
      </c>
      <c r="D7" s="68" t="s">
        <v>13</v>
      </c>
      <c r="E7" s="73" t="s">
        <v>16</v>
      </c>
      <c r="F7" s="63">
        <v>5.1764705882352944</v>
      </c>
      <c r="G7" s="64">
        <v>496000</v>
      </c>
      <c r="H7" s="69">
        <v>350000</v>
      </c>
      <c r="I7" s="66">
        <v>0.70564516129032262</v>
      </c>
      <c r="J7" s="67" t="s">
        <v>191</v>
      </c>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row>
    <row r="8" spans="1:407" s="6" customFormat="1" ht="27.75" customHeight="1" x14ac:dyDescent="0.25">
      <c r="A8" s="60" t="s">
        <v>213</v>
      </c>
      <c r="B8" s="59" t="s">
        <v>17</v>
      </c>
      <c r="C8" s="3" t="s">
        <v>263</v>
      </c>
      <c r="D8" s="68" t="s">
        <v>13</v>
      </c>
      <c r="E8" s="73" t="s">
        <v>18</v>
      </c>
      <c r="F8" s="63">
        <v>5.2941176470588234</v>
      </c>
      <c r="G8" s="64">
        <v>698000</v>
      </c>
      <c r="H8" s="69">
        <v>600000</v>
      </c>
      <c r="I8" s="66">
        <v>0.85959885386819479</v>
      </c>
      <c r="J8" s="67" t="s">
        <v>169</v>
      </c>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row>
    <row r="9" spans="1:407" s="6" customFormat="1" ht="27.75" customHeight="1" x14ac:dyDescent="0.25">
      <c r="A9" s="60" t="s">
        <v>214</v>
      </c>
      <c r="B9" s="59" t="s">
        <v>22</v>
      </c>
      <c r="C9" s="3" t="s">
        <v>264</v>
      </c>
      <c r="D9" s="68" t="s">
        <v>13</v>
      </c>
      <c r="E9" s="73" t="s">
        <v>23</v>
      </c>
      <c r="F9" s="63">
        <v>5.2941176470588234</v>
      </c>
      <c r="G9" s="64">
        <v>213000</v>
      </c>
      <c r="H9" s="69">
        <v>213000</v>
      </c>
      <c r="I9" s="66">
        <v>1</v>
      </c>
      <c r="J9" s="67" t="s">
        <v>178</v>
      </c>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row>
    <row r="10" spans="1:407" s="6" customFormat="1" ht="27.75" customHeight="1" x14ac:dyDescent="0.25">
      <c r="A10" s="58" t="s">
        <v>215</v>
      </c>
      <c r="B10" s="59" t="s">
        <v>24</v>
      </c>
      <c r="C10" s="30" t="s">
        <v>265</v>
      </c>
      <c r="D10" s="68" t="s">
        <v>13</v>
      </c>
      <c r="E10" s="73" t="s">
        <v>25</v>
      </c>
      <c r="F10" s="63">
        <v>5.6875</v>
      </c>
      <c r="G10" s="64">
        <v>280000</v>
      </c>
      <c r="H10" s="69">
        <v>280000</v>
      </c>
      <c r="I10" s="66">
        <v>1</v>
      </c>
      <c r="J10" s="67" t="s">
        <v>178</v>
      </c>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row>
    <row r="11" spans="1:407" s="6" customFormat="1" ht="27.75" customHeight="1" x14ac:dyDescent="0.25">
      <c r="A11" s="58" t="s">
        <v>216</v>
      </c>
      <c r="B11" s="59" t="s">
        <v>26</v>
      </c>
      <c r="C11" s="3" t="s">
        <v>266</v>
      </c>
      <c r="D11" s="68" t="s">
        <v>27</v>
      </c>
      <c r="E11" s="73" t="s">
        <v>28</v>
      </c>
      <c r="F11" s="63">
        <v>5.4117647058823533</v>
      </c>
      <c r="G11" s="64">
        <v>613000</v>
      </c>
      <c r="H11" s="69">
        <v>500000</v>
      </c>
      <c r="I11" s="66">
        <v>0.81566068515497558</v>
      </c>
      <c r="J11" s="67" t="s">
        <v>362</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row>
    <row r="12" spans="1:407" s="6" customFormat="1" ht="27.75" customHeight="1" x14ac:dyDescent="0.25">
      <c r="A12" s="58" t="s">
        <v>217</v>
      </c>
      <c r="B12" s="59" t="s">
        <v>29</v>
      </c>
      <c r="C12" s="3" t="s">
        <v>267</v>
      </c>
      <c r="D12" s="68" t="s">
        <v>27</v>
      </c>
      <c r="E12" s="73" t="s">
        <v>30</v>
      </c>
      <c r="F12" s="63">
        <v>4.9411764705882355</v>
      </c>
      <c r="G12" s="64">
        <v>682000</v>
      </c>
      <c r="H12" s="69">
        <v>200000</v>
      </c>
      <c r="I12" s="66">
        <v>0.2932551319648094</v>
      </c>
      <c r="J12" s="67" t="s">
        <v>361</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row>
    <row r="13" spans="1:407" s="6" customFormat="1" ht="42.75" customHeight="1" x14ac:dyDescent="0.25">
      <c r="A13" s="60" t="s">
        <v>218</v>
      </c>
      <c r="B13" s="59" t="s">
        <v>31</v>
      </c>
      <c r="C13" s="3" t="s">
        <v>268</v>
      </c>
      <c r="D13" s="68" t="s">
        <v>13</v>
      </c>
      <c r="E13" s="73" t="s">
        <v>32</v>
      </c>
      <c r="F13" s="63">
        <v>5.0625</v>
      </c>
      <c r="G13" s="64">
        <v>499000</v>
      </c>
      <c r="H13" s="69">
        <v>400000</v>
      </c>
      <c r="I13" s="66">
        <v>0.80160320641282568</v>
      </c>
      <c r="J13" s="67" t="s">
        <v>169</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c r="IY13" s="5"/>
      <c r="IZ13" s="5"/>
      <c r="JA13" s="5"/>
      <c r="JB13" s="5"/>
      <c r="JC13" s="5"/>
      <c r="JD13" s="5"/>
      <c r="JE13" s="5"/>
      <c r="JF13" s="5"/>
      <c r="JG13" s="5"/>
      <c r="JH13" s="5"/>
      <c r="JI13" s="5"/>
      <c r="JJ13" s="5"/>
      <c r="JK13" s="5"/>
      <c r="JL13" s="5"/>
      <c r="JM13" s="5"/>
      <c r="JN13" s="5"/>
      <c r="JO13" s="5"/>
      <c r="JP13" s="5"/>
      <c r="JQ13" s="5"/>
      <c r="JR13" s="5"/>
      <c r="JS13" s="5"/>
      <c r="JT13" s="5"/>
      <c r="JU13" s="5"/>
      <c r="JV13" s="5"/>
      <c r="JW13" s="5"/>
      <c r="JX13" s="5"/>
      <c r="JY13" s="5"/>
      <c r="JZ13" s="5"/>
      <c r="KA13" s="5"/>
      <c r="KB13" s="5"/>
      <c r="KC13" s="5"/>
      <c r="KD13" s="5"/>
      <c r="KE13" s="5"/>
      <c r="KF13" s="5"/>
      <c r="KG13" s="5"/>
      <c r="KH13" s="5"/>
      <c r="KI13" s="5"/>
      <c r="KJ13" s="5"/>
      <c r="KK13" s="5"/>
      <c r="KL13" s="5"/>
      <c r="KM13" s="5"/>
      <c r="KN13" s="5"/>
      <c r="KO13" s="5"/>
      <c r="KP13" s="5"/>
      <c r="KQ13" s="5"/>
      <c r="KR13" s="5"/>
      <c r="KS13" s="5"/>
      <c r="KT13" s="5"/>
      <c r="KU13" s="5"/>
      <c r="KV13" s="5"/>
      <c r="KW13" s="5"/>
      <c r="KX13" s="5"/>
      <c r="KY13" s="5"/>
      <c r="KZ13" s="5"/>
      <c r="LA13" s="5"/>
      <c r="LB13" s="5"/>
      <c r="LC13" s="5"/>
      <c r="LD13" s="5"/>
      <c r="LE13" s="5"/>
      <c r="LF13" s="5"/>
      <c r="LG13" s="5"/>
      <c r="LH13" s="5"/>
      <c r="LI13" s="5"/>
      <c r="LJ13" s="5"/>
      <c r="LK13" s="5"/>
      <c r="LL13" s="5"/>
      <c r="LM13" s="5"/>
      <c r="LN13" s="5"/>
      <c r="LO13" s="5"/>
      <c r="LP13" s="5"/>
      <c r="LQ13" s="5"/>
      <c r="LR13" s="5"/>
      <c r="LS13" s="5"/>
      <c r="LT13" s="5"/>
      <c r="LU13" s="5"/>
      <c r="LV13" s="5"/>
      <c r="LW13" s="5"/>
      <c r="LX13" s="5"/>
      <c r="LY13" s="5"/>
      <c r="LZ13" s="5"/>
      <c r="MA13" s="5"/>
      <c r="MB13" s="5"/>
      <c r="MC13" s="5"/>
      <c r="MD13" s="5"/>
      <c r="ME13" s="5"/>
      <c r="MF13" s="5"/>
      <c r="MG13" s="5"/>
      <c r="MH13" s="5"/>
      <c r="MI13" s="5"/>
      <c r="MJ13" s="5"/>
      <c r="MK13" s="5"/>
      <c r="ML13" s="5"/>
      <c r="MM13" s="5"/>
      <c r="MN13" s="5"/>
      <c r="MO13" s="5"/>
      <c r="MP13" s="5"/>
      <c r="MQ13" s="5"/>
      <c r="MR13" s="5"/>
      <c r="MS13" s="5"/>
      <c r="MT13" s="5"/>
      <c r="MU13" s="5"/>
      <c r="MV13" s="5"/>
      <c r="MW13" s="5"/>
      <c r="MX13" s="5"/>
      <c r="MY13" s="5"/>
      <c r="MZ13" s="5"/>
      <c r="NA13" s="5"/>
      <c r="NB13" s="5"/>
      <c r="NC13" s="5"/>
      <c r="ND13" s="5"/>
      <c r="NE13" s="5"/>
      <c r="NF13" s="5"/>
      <c r="NG13" s="5"/>
      <c r="NH13" s="5"/>
      <c r="NI13" s="5"/>
      <c r="NJ13" s="5"/>
      <c r="NK13" s="5"/>
      <c r="NL13" s="5"/>
      <c r="NM13" s="5"/>
      <c r="NN13" s="5"/>
      <c r="NO13" s="5"/>
      <c r="NP13" s="5"/>
      <c r="NQ13" s="5"/>
      <c r="NR13" s="5"/>
      <c r="NS13" s="5"/>
      <c r="NT13" s="5"/>
      <c r="NU13" s="5"/>
      <c r="NV13" s="5"/>
      <c r="NW13" s="5"/>
      <c r="NX13" s="5"/>
      <c r="NY13" s="5"/>
      <c r="NZ13" s="5"/>
      <c r="OA13" s="5"/>
      <c r="OB13" s="5"/>
      <c r="OC13" s="5"/>
      <c r="OD13" s="5"/>
      <c r="OE13" s="5"/>
      <c r="OF13" s="5"/>
      <c r="OG13" s="5"/>
      <c r="OH13" s="5"/>
      <c r="OI13" s="5"/>
      <c r="OJ13" s="5"/>
      <c r="OK13" s="5"/>
      <c r="OL13" s="5"/>
      <c r="OM13" s="5"/>
      <c r="ON13" s="5"/>
      <c r="OO13" s="5"/>
      <c r="OP13" s="5"/>
      <c r="OQ13" s="5"/>
    </row>
    <row r="14" spans="1:407" s="6" customFormat="1" ht="28.5" customHeight="1" x14ac:dyDescent="0.25">
      <c r="A14" s="60" t="s">
        <v>219</v>
      </c>
      <c r="B14" s="59" t="s">
        <v>19</v>
      </c>
      <c r="C14" s="3" t="s">
        <v>269</v>
      </c>
      <c r="D14" s="68" t="s">
        <v>20</v>
      </c>
      <c r="E14" s="73" t="s">
        <v>21</v>
      </c>
      <c r="F14" s="63">
        <v>5.1875</v>
      </c>
      <c r="G14" s="64">
        <v>364000</v>
      </c>
      <c r="H14" s="69">
        <v>300000</v>
      </c>
      <c r="I14" s="66">
        <v>0.82417582417582413</v>
      </c>
      <c r="J14" s="67" t="s">
        <v>169</v>
      </c>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5"/>
      <c r="JQ14" s="5"/>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5"/>
      <c r="KU14" s="5"/>
      <c r="KV14" s="5"/>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5"/>
      <c r="LW14" s="5"/>
      <c r="LX14" s="5"/>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5"/>
      <c r="NC14" s="5"/>
      <c r="ND14" s="5"/>
      <c r="NE14" s="5"/>
      <c r="NF14" s="5"/>
      <c r="NG14" s="5"/>
      <c r="NH14" s="5"/>
      <c r="NI14" s="5"/>
      <c r="NJ14" s="5"/>
      <c r="NK14" s="5"/>
      <c r="NL14" s="5"/>
      <c r="NM14" s="5"/>
      <c r="NN14" s="5"/>
      <c r="NO14" s="5"/>
      <c r="NP14" s="5"/>
      <c r="NQ14" s="5"/>
      <c r="NR14" s="5"/>
      <c r="NS14" s="5"/>
      <c r="NT14" s="5"/>
      <c r="NU14" s="5"/>
      <c r="NV14" s="5"/>
      <c r="NW14" s="5"/>
      <c r="NX14" s="5"/>
      <c r="NY14" s="5"/>
      <c r="NZ14" s="5"/>
      <c r="OA14" s="5"/>
      <c r="OB14" s="5"/>
      <c r="OC14" s="5"/>
      <c r="OD14" s="5"/>
      <c r="OE14" s="5"/>
      <c r="OF14" s="5"/>
      <c r="OG14" s="5"/>
      <c r="OH14" s="5"/>
      <c r="OI14" s="5"/>
      <c r="OJ14" s="5"/>
      <c r="OK14" s="5"/>
      <c r="OL14" s="5"/>
      <c r="OM14" s="5"/>
      <c r="ON14" s="5"/>
      <c r="OO14" s="5"/>
      <c r="OP14" s="5"/>
      <c r="OQ14" s="5"/>
    </row>
    <row r="15" spans="1:407" s="6" customFormat="1" ht="42" customHeight="1" x14ac:dyDescent="0.25">
      <c r="A15" s="58" t="s">
        <v>220</v>
      </c>
      <c r="B15" s="59" t="s">
        <v>33</v>
      </c>
      <c r="C15" s="3" t="s">
        <v>270</v>
      </c>
      <c r="D15" s="68" t="s">
        <v>34</v>
      </c>
      <c r="E15" s="73" t="s">
        <v>35</v>
      </c>
      <c r="F15" s="63">
        <v>5.1875</v>
      </c>
      <c r="G15" s="64">
        <v>309000</v>
      </c>
      <c r="H15" s="69">
        <v>200000</v>
      </c>
      <c r="I15" s="66">
        <v>0.6472491909385113</v>
      </c>
      <c r="J15" s="67" t="s">
        <v>360</v>
      </c>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5"/>
      <c r="NK15" s="5"/>
      <c r="NL15" s="5"/>
      <c r="NM15" s="5"/>
      <c r="NN15" s="5"/>
      <c r="NO15" s="5"/>
      <c r="NP15" s="5"/>
      <c r="NQ15" s="5"/>
      <c r="NR15" s="5"/>
      <c r="NS15" s="5"/>
      <c r="NT15" s="5"/>
      <c r="NU15" s="5"/>
      <c r="NV15" s="5"/>
      <c r="NW15" s="5"/>
      <c r="NX15" s="5"/>
      <c r="NY15" s="5"/>
      <c r="NZ15" s="5"/>
      <c r="OA15" s="5"/>
      <c r="OB15" s="5"/>
      <c r="OC15" s="5"/>
      <c r="OD15" s="5"/>
      <c r="OE15" s="5"/>
      <c r="OF15" s="5"/>
      <c r="OG15" s="5"/>
      <c r="OH15" s="5"/>
      <c r="OI15" s="5"/>
      <c r="OJ15" s="5"/>
      <c r="OK15" s="5"/>
      <c r="OL15" s="5"/>
      <c r="OM15" s="5"/>
      <c r="ON15" s="5"/>
      <c r="OO15" s="5"/>
      <c r="OP15" s="5"/>
      <c r="OQ15" s="5"/>
    </row>
    <row r="16" spans="1:407" s="39" customFormat="1" ht="22.5" customHeight="1" x14ac:dyDescent="0.25">
      <c r="A16" s="34"/>
      <c r="B16" s="35"/>
      <c r="C16" s="42"/>
      <c r="D16" s="36"/>
      <c r="E16" s="48"/>
      <c r="F16" s="43" t="s">
        <v>170</v>
      </c>
      <c r="G16" s="44">
        <f>SUM(G4:G15)</f>
        <v>11152000</v>
      </c>
      <c r="H16" s="44">
        <f>SUM(H4:H15)</f>
        <v>7293000</v>
      </c>
      <c r="I16" s="37"/>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c r="KY16" s="38"/>
      <c r="KZ16" s="38"/>
      <c r="LA16" s="38"/>
      <c r="LB16" s="38"/>
      <c r="LC16" s="38"/>
      <c r="LD16" s="38"/>
      <c r="LE16" s="38"/>
      <c r="LF16" s="38"/>
      <c r="LG16" s="38"/>
      <c r="LH16" s="38"/>
      <c r="LI16" s="38"/>
      <c r="LJ16" s="38"/>
      <c r="LK16" s="38"/>
      <c r="LL16" s="38"/>
      <c r="LM16" s="38"/>
      <c r="LN16" s="38"/>
      <c r="LO16" s="38"/>
      <c r="LP16" s="38"/>
      <c r="LQ16" s="38"/>
      <c r="LR16" s="38"/>
      <c r="LS16" s="38"/>
      <c r="LT16" s="38"/>
      <c r="LU16" s="38"/>
      <c r="LV16" s="38"/>
      <c r="LW16" s="38"/>
      <c r="LX16" s="38"/>
      <c r="LY16" s="38"/>
      <c r="LZ16" s="38"/>
      <c r="MA16" s="38"/>
      <c r="MB16" s="38"/>
      <c r="MC16" s="38"/>
      <c r="MD16" s="38"/>
      <c r="ME16" s="38"/>
      <c r="MF16" s="38"/>
      <c r="MG16" s="38"/>
      <c r="MH16" s="38"/>
      <c r="MI16" s="38"/>
      <c r="MJ16" s="38"/>
      <c r="MK16" s="38"/>
      <c r="ML16" s="38"/>
      <c r="MM16" s="38"/>
      <c r="MN16" s="38"/>
      <c r="MO16" s="38"/>
      <c r="MP16" s="38"/>
      <c r="MQ16" s="38"/>
      <c r="MR16" s="38"/>
      <c r="MS16" s="38"/>
      <c r="MT16" s="38"/>
      <c r="MU16" s="38"/>
      <c r="MV16" s="38"/>
      <c r="MW16" s="38"/>
      <c r="MX16" s="38"/>
      <c r="MY16" s="38"/>
      <c r="MZ16" s="38"/>
      <c r="NA16" s="38"/>
      <c r="NB16" s="38"/>
      <c r="NC16" s="38"/>
      <c r="ND16" s="38"/>
      <c r="NE16" s="38"/>
      <c r="NF16" s="38"/>
      <c r="NG16" s="38"/>
      <c r="NH16" s="38"/>
      <c r="NI16" s="38"/>
      <c r="NJ16" s="38"/>
      <c r="NK16" s="38"/>
      <c r="NL16" s="38"/>
      <c r="NM16" s="38"/>
      <c r="NN16" s="38"/>
      <c r="NO16" s="38"/>
      <c r="NP16" s="38"/>
      <c r="NQ16" s="38"/>
      <c r="NR16" s="38"/>
      <c r="NS16" s="38"/>
      <c r="NT16" s="38"/>
      <c r="NU16" s="38"/>
      <c r="NV16" s="38"/>
      <c r="NW16" s="38"/>
      <c r="NX16" s="38"/>
      <c r="NY16" s="38"/>
      <c r="NZ16" s="38"/>
      <c r="OA16" s="38"/>
      <c r="OB16" s="38"/>
      <c r="OC16" s="38"/>
      <c r="OD16" s="38"/>
      <c r="OE16" s="38"/>
      <c r="OF16" s="38"/>
      <c r="OG16" s="38"/>
      <c r="OH16" s="38"/>
      <c r="OI16" s="38"/>
      <c r="OJ16" s="38"/>
      <c r="OK16" s="38"/>
      <c r="OL16" s="38"/>
      <c r="OM16" s="38"/>
      <c r="ON16" s="38"/>
      <c r="OO16" s="38"/>
      <c r="OP16" s="38"/>
      <c r="OQ16" s="38"/>
    </row>
    <row r="17" spans="1:407" ht="22.5" customHeight="1" x14ac:dyDescent="0.2">
      <c r="A17" s="40" t="s">
        <v>174</v>
      </c>
      <c r="B17" s="41"/>
      <c r="C17" s="41"/>
      <c r="D17" s="41"/>
      <c r="E17" s="47"/>
      <c r="F17" s="41"/>
      <c r="G17" s="41"/>
      <c r="H17" s="41"/>
      <c r="I17" s="41"/>
      <c r="J17" s="54"/>
    </row>
    <row r="18" spans="1:407" s="6" customFormat="1" ht="42" customHeight="1" x14ac:dyDescent="0.25">
      <c r="A18" s="60" t="s">
        <v>198</v>
      </c>
      <c r="B18" s="59" t="s">
        <v>38</v>
      </c>
      <c r="C18" s="8" t="s">
        <v>271</v>
      </c>
      <c r="D18" s="61" t="s">
        <v>39</v>
      </c>
      <c r="E18" s="68" t="s">
        <v>40</v>
      </c>
      <c r="F18" s="63">
        <v>8</v>
      </c>
      <c r="G18" s="64">
        <v>779000</v>
      </c>
      <c r="H18" s="72">
        <v>700000</v>
      </c>
      <c r="I18" s="66">
        <v>0.89858793324775355</v>
      </c>
      <c r="J18" s="67" t="s">
        <v>359</v>
      </c>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c r="NM18" s="5"/>
      <c r="NN18" s="5"/>
      <c r="NO18" s="5"/>
      <c r="NP18" s="5"/>
      <c r="NQ18" s="5"/>
      <c r="NR18" s="5"/>
      <c r="NS18" s="5"/>
      <c r="NT18" s="5"/>
      <c r="NU18" s="5"/>
      <c r="NV18" s="5"/>
      <c r="NW18" s="5"/>
      <c r="NX18" s="5"/>
      <c r="NY18" s="5"/>
      <c r="NZ18" s="5"/>
      <c r="OA18" s="5"/>
      <c r="OB18" s="5"/>
      <c r="OC18" s="5"/>
      <c r="OD18" s="5"/>
      <c r="OE18" s="5"/>
      <c r="OF18" s="5"/>
      <c r="OG18" s="5"/>
      <c r="OH18" s="5"/>
      <c r="OI18" s="5"/>
      <c r="OJ18" s="5"/>
      <c r="OK18" s="5"/>
      <c r="OL18" s="5"/>
      <c r="OM18" s="5"/>
      <c r="ON18" s="5"/>
      <c r="OO18" s="5"/>
      <c r="OP18" s="5"/>
      <c r="OQ18" s="5"/>
    </row>
    <row r="19" spans="1:407" s="6" customFormat="1" ht="42" customHeight="1" x14ac:dyDescent="0.25">
      <c r="A19" s="58" t="s">
        <v>199</v>
      </c>
      <c r="B19" s="59" t="s">
        <v>36</v>
      </c>
      <c r="C19" s="8" t="s">
        <v>272</v>
      </c>
      <c r="D19" s="61" t="s">
        <v>13</v>
      </c>
      <c r="E19" s="68" t="s">
        <v>37</v>
      </c>
      <c r="F19" s="63">
        <v>5.2941176470588234</v>
      </c>
      <c r="G19" s="64">
        <v>388000</v>
      </c>
      <c r="H19" s="72">
        <v>300000</v>
      </c>
      <c r="I19" s="66">
        <v>0.77319587628865982</v>
      </c>
      <c r="J19" s="67" t="s">
        <v>169</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5"/>
      <c r="NW19" s="5"/>
      <c r="NX19" s="5"/>
      <c r="NY19" s="5"/>
      <c r="NZ19" s="5"/>
      <c r="OA19" s="5"/>
      <c r="OB19" s="5"/>
      <c r="OC19" s="5"/>
      <c r="OD19" s="5"/>
      <c r="OE19" s="5"/>
      <c r="OF19" s="5"/>
      <c r="OG19" s="5"/>
      <c r="OH19" s="5"/>
      <c r="OI19" s="5"/>
      <c r="OJ19" s="5"/>
      <c r="OK19" s="5"/>
      <c r="OL19" s="5"/>
      <c r="OM19" s="5"/>
      <c r="ON19" s="5"/>
      <c r="OO19" s="5"/>
      <c r="OP19" s="5"/>
      <c r="OQ19" s="5"/>
    </row>
    <row r="20" spans="1:407" s="6" customFormat="1" ht="53.25" customHeight="1" x14ac:dyDescent="0.25">
      <c r="A20" s="60" t="s">
        <v>200</v>
      </c>
      <c r="B20" s="59" t="s">
        <v>41</v>
      </c>
      <c r="C20" s="8" t="s">
        <v>273</v>
      </c>
      <c r="D20" s="61" t="s">
        <v>13</v>
      </c>
      <c r="E20" s="68" t="s">
        <v>42</v>
      </c>
      <c r="F20" s="63">
        <v>6.375</v>
      </c>
      <c r="G20" s="64">
        <v>521000</v>
      </c>
      <c r="H20" s="72">
        <v>400000</v>
      </c>
      <c r="I20" s="66">
        <v>0.76775431861804222</v>
      </c>
      <c r="J20" s="67" t="s">
        <v>358</v>
      </c>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5"/>
      <c r="NH20" s="5"/>
      <c r="NI20" s="5"/>
      <c r="NJ20" s="5"/>
      <c r="NK20" s="5"/>
      <c r="NL20" s="5"/>
      <c r="NM20" s="5"/>
      <c r="NN20" s="5"/>
      <c r="NO20" s="5"/>
      <c r="NP20" s="5"/>
      <c r="NQ20" s="5"/>
      <c r="NR20" s="5"/>
      <c r="NS20" s="5"/>
      <c r="NT20" s="5"/>
      <c r="NU20" s="5"/>
      <c r="NV20" s="5"/>
      <c r="NW20" s="5"/>
      <c r="NX20" s="5"/>
      <c r="NY20" s="5"/>
      <c r="NZ20" s="5"/>
      <c r="OA20" s="5"/>
      <c r="OB20" s="5"/>
      <c r="OC20" s="5"/>
      <c r="OD20" s="5"/>
      <c r="OE20" s="5"/>
      <c r="OF20" s="5"/>
      <c r="OG20" s="5"/>
      <c r="OH20" s="5"/>
      <c r="OI20" s="5"/>
      <c r="OJ20" s="5"/>
      <c r="OK20" s="5"/>
      <c r="OL20" s="5"/>
      <c r="OM20" s="5"/>
      <c r="ON20" s="5"/>
      <c r="OO20" s="5"/>
      <c r="OP20" s="5"/>
      <c r="OQ20" s="5"/>
    </row>
    <row r="21" spans="1:407" s="6" customFormat="1" ht="42" customHeight="1" x14ac:dyDescent="0.25">
      <c r="A21" s="58" t="s">
        <v>201</v>
      </c>
      <c r="B21" s="59" t="s">
        <v>45</v>
      </c>
      <c r="C21" s="8" t="s">
        <v>274</v>
      </c>
      <c r="D21" s="61" t="s">
        <v>46</v>
      </c>
      <c r="E21" s="68" t="s">
        <v>47</v>
      </c>
      <c r="F21" s="63">
        <v>6.9375</v>
      </c>
      <c r="G21" s="64">
        <v>377000</v>
      </c>
      <c r="H21" s="72">
        <v>325000</v>
      </c>
      <c r="I21" s="66">
        <v>0.86206896551724133</v>
      </c>
      <c r="J21" s="67" t="s">
        <v>169</v>
      </c>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5"/>
      <c r="NI21" s="5"/>
      <c r="NJ21" s="5"/>
      <c r="NK21" s="5"/>
      <c r="NL21" s="5"/>
      <c r="NM21" s="5"/>
      <c r="NN21" s="5"/>
      <c r="NO21" s="5"/>
      <c r="NP21" s="5"/>
      <c r="NQ21" s="5"/>
      <c r="NR21" s="5"/>
      <c r="NS21" s="5"/>
      <c r="NT21" s="5"/>
      <c r="NU21" s="5"/>
      <c r="NV21" s="5"/>
      <c r="NW21" s="5"/>
      <c r="NX21" s="5"/>
      <c r="NY21" s="5"/>
      <c r="NZ21" s="5"/>
      <c r="OA21" s="5"/>
      <c r="OB21" s="5"/>
      <c r="OC21" s="5"/>
      <c r="OD21" s="5"/>
      <c r="OE21" s="5"/>
      <c r="OF21" s="5"/>
      <c r="OG21" s="5"/>
      <c r="OH21" s="5"/>
      <c r="OI21" s="5"/>
      <c r="OJ21" s="5"/>
      <c r="OK21" s="5"/>
      <c r="OL21" s="5"/>
      <c r="OM21" s="5"/>
      <c r="ON21" s="5"/>
      <c r="OO21" s="5"/>
      <c r="OP21" s="5"/>
      <c r="OQ21" s="5"/>
    </row>
    <row r="22" spans="1:407" s="6" customFormat="1" ht="42" customHeight="1" x14ac:dyDescent="0.25">
      <c r="A22" s="60" t="s">
        <v>202</v>
      </c>
      <c r="B22" s="59" t="s">
        <v>48</v>
      </c>
      <c r="C22" s="8" t="s">
        <v>275</v>
      </c>
      <c r="D22" s="61" t="s">
        <v>13</v>
      </c>
      <c r="E22" s="68" t="s">
        <v>49</v>
      </c>
      <c r="F22" s="63">
        <v>6.375</v>
      </c>
      <c r="G22" s="64">
        <v>496000</v>
      </c>
      <c r="H22" s="72">
        <v>425000</v>
      </c>
      <c r="I22" s="66">
        <v>0.85685483870967738</v>
      </c>
      <c r="J22" s="67" t="s">
        <v>169</v>
      </c>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5"/>
      <c r="NI22" s="5"/>
      <c r="NJ22" s="5"/>
      <c r="NK22" s="5"/>
      <c r="NL22" s="5"/>
      <c r="NM22" s="5"/>
      <c r="NN22" s="5"/>
      <c r="NO22" s="5"/>
      <c r="NP22" s="5"/>
      <c r="NQ22" s="5"/>
      <c r="NR22" s="5"/>
      <c r="NS22" s="5"/>
      <c r="NT22" s="5"/>
      <c r="NU22" s="5"/>
      <c r="NV22" s="5"/>
      <c r="NW22" s="5"/>
      <c r="NX22" s="5"/>
      <c r="NY22" s="5"/>
      <c r="NZ22" s="5"/>
      <c r="OA22" s="5"/>
      <c r="OB22" s="5"/>
      <c r="OC22" s="5"/>
      <c r="OD22" s="5"/>
      <c r="OE22" s="5"/>
      <c r="OF22" s="5"/>
      <c r="OG22" s="5"/>
      <c r="OH22" s="5"/>
      <c r="OI22" s="5"/>
      <c r="OJ22" s="5"/>
      <c r="OK22" s="5"/>
      <c r="OL22" s="5"/>
      <c r="OM22" s="5"/>
      <c r="ON22" s="5"/>
      <c r="OO22" s="5"/>
      <c r="OP22" s="5"/>
      <c r="OQ22" s="5"/>
    </row>
    <row r="23" spans="1:407" s="6" customFormat="1" ht="42.75" customHeight="1" x14ac:dyDescent="0.25">
      <c r="A23" s="58" t="s">
        <v>203</v>
      </c>
      <c r="B23" s="59" t="s">
        <v>50</v>
      </c>
      <c r="C23" s="8" t="s">
        <v>276</v>
      </c>
      <c r="D23" s="61" t="s">
        <v>13</v>
      </c>
      <c r="E23" s="68" t="s">
        <v>51</v>
      </c>
      <c r="F23" s="63">
        <v>6.5625</v>
      </c>
      <c r="G23" s="64">
        <v>355000</v>
      </c>
      <c r="H23" s="72">
        <v>325000</v>
      </c>
      <c r="I23" s="66">
        <v>0.91549295774647887</v>
      </c>
      <c r="J23" s="67" t="s">
        <v>169</v>
      </c>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5"/>
      <c r="NI23" s="5"/>
      <c r="NJ23" s="5"/>
      <c r="NK23" s="5"/>
      <c r="NL23" s="5"/>
      <c r="NM23" s="5"/>
      <c r="NN23" s="5"/>
      <c r="NO23" s="5"/>
      <c r="NP23" s="5"/>
      <c r="NQ23" s="5"/>
      <c r="NR23" s="5"/>
      <c r="NS23" s="5"/>
      <c r="NT23" s="5"/>
      <c r="NU23" s="5"/>
      <c r="NV23" s="5"/>
      <c r="NW23" s="5"/>
      <c r="NX23" s="5"/>
      <c r="NY23" s="5"/>
      <c r="NZ23" s="5"/>
      <c r="OA23" s="5"/>
      <c r="OB23" s="5"/>
      <c r="OC23" s="5"/>
      <c r="OD23" s="5"/>
      <c r="OE23" s="5"/>
      <c r="OF23" s="5"/>
      <c r="OG23" s="5"/>
      <c r="OH23" s="5"/>
      <c r="OI23" s="5"/>
      <c r="OJ23" s="5"/>
      <c r="OK23" s="5"/>
      <c r="OL23" s="5"/>
      <c r="OM23" s="5"/>
      <c r="ON23" s="5"/>
      <c r="OO23" s="5"/>
      <c r="OP23" s="5"/>
      <c r="OQ23" s="5"/>
    </row>
    <row r="24" spans="1:407" s="6" customFormat="1" ht="42" customHeight="1" x14ac:dyDescent="0.25">
      <c r="A24" s="60" t="s">
        <v>204</v>
      </c>
      <c r="B24" s="59" t="s">
        <v>57</v>
      </c>
      <c r="C24" s="8" t="s">
        <v>277</v>
      </c>
      <c r="D24" s="61" t="s">
        <v>58</v>
      </c>
      <c r="E24" s="68" t="s">
        <v>59</v>
      </c>
      <c r="F24" s="63">
        <v>5.2352941176470589</v>
      </c>
      <c r="G24" s="64">
        <v>2107000</v>
      </c>
      <c r="H24" s="72">
        <v>1000000</v>
      </c>
      <c r="I24" s="66">
        <v>0.47460844803037494</v>
      </c>
      <c r="J24" s="67" t="s">
        <v>357</v>
      </c>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5"/>
      <c r="NI24" s="5"/>
      <c r="NJ24" s="5"/>
      <c r="NK24" s="5"/>
      <c r="NL24" s="5"/>
      <c r="NM24" s="5"/>
      <c r="NN24" s="5"/>
      <c r="NO24" s="5"/>
      <c r="NP24" s="5"/>
      <c r="NQ24" s="5"/>
      <c r="NR24" s="5"/>
      <c r="NS24" s="5"/>
      <c r="NT24" s="5"/>
      <c r="NU24" s="5"/>
      <c r="NV24" s="5"/>
      <c r="NW24" s="5"/>
      <c r="NX24" s="5"/>
      <c r="NY24" s="5"/>
      <c r="NZ24" s="5"/>
      <c r="OA24" s="5"/>
      <c r="OB24" s="5"/>
      <c r="OC24" s="5"/>
      <c r="OD24" s="5"/>
      <c r="OE24" s="5"/>
      <c r="OF24" s="5"/>
      <c r="OG24" s="5"/>
      <c r="OH24" s="5"/>
      <c r="OI24" s="5"/>
      <c r="OJ24" s="5"/>
      <c r="OK24" s="5"/>
      <c r="OL24" s="5"/>
      <c r="OM24" s="5"/>
      <c r="ON24" s="5"/>
      <c r="OO24" s="5"/>
      <c r="OP24" s="5"/>
      <c r="OQ24" s="5"/>
    </row>
    <row r="25" spans="1:407" s="6" customFormat="1" ht="42.75" customHeight="1" x14ac:dyDescent="0.25">
      <c r="A25" s="60" t="s">
        <v>205</v>
      </c>
      <c r="B25" s="59" t="s">
        <v>43</v>
      </c>
      <c r="C25" s="8" t="s">
        <v>278</v>
      </c>
      <c r="D25" s="61" t="s">
        <v>13</v>
      </c>
      <c r="E25" s="68" t="s">
        <v>44</v>
      </c>
      <c r="F25" s="63">
        <v>5.5</v>
      </c>
      <c r="G25" s="64">
        <v>921000</v>
      </c>
      <c r="H25" s="72">
        <v>750000</v>
      </c>
      <c r="I25" s="66">
        <v>0.81433224755700329</v>
      </c>
      <c r="J25" s="67" t="s">
        <v>169</v>
      </c>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row>
    <row r="26" spans="1:407" s="6" customFormat="1" ht="28.5" customHeight="1" x14ac:dyDescent="0.25">
      <c r="A26" s="60" t="s">
        <v>206</v>
      </c>
      <c r="B26" s="59" t="s">
        <v>52</v>
      </c>
      <c r="C26" s="8" t="s">
        <v>279</v>
      </c>
      <c r="D26" s="61" t="s">
        <v>13</v>
      </c>
      <c r="E26" s="68" t="s">
        <v>53</v>
      </c>
      <c r="F26" s="63">
        <v>4.5</v>
      </c>
      <c r="G26" s="64">
        <v>752000</v>
      </c>
      <c r="H26" s="72">
        <v>500000</v>
      </c>
      <c r="I26" s="66">
        <v>0.66489361702127658</v>
      </c>
      <c r="J26" s="67" t="s">
        <v>356</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5"/>
      <c r="NI26" s="5"/>
      <c r="NJ26" s="5"/>
      <c r="NK26" s="5"/>
      <c r="NL26" s="5"/>
      <c r="NM26" s="5"/>
      <c r="NN26" s="5"/>
      <c r="NO26" s="5"/>
      <c r="NP26" s="5"/>
      <c r="NQ26" s="5"/>
      <c r="NR26" s="5"/>
      <c r="NS26" s="5"/>
      <c r="NT26" s="5"/>
      <c r="NU26" s="5"/>
      <c r="NV26" s="5"/>
      <c r="NW26" s="5"/>
      <c r="NX26" s="5"/>
      <c r="NY26" s="5"/>
      <c r="NZ26" s="5"/>
      <c r="OA26" s="5"/>
      <c r="OB26" s="5"/>
      <c r="OC26" s="5"/>
      <c r="OD26" s="5"/>
      <c r="OE26" s="5"/>
      <c r="OF26" s="5"/>
      <c r="OG26" s="5"/>
      <c r="OH26" s="5"/>
      <c r="OI26" s="5"/>
      <c r="OJ26" s="5"/>
      <c r="OK26" s="5"/>
      <c r="OL26" s="5"/>
      <c r="OM26" s="5"/>
      <c r="ON26" s="5"/>
      <c r="OO26" s="5"/>
      <c r="OP26" s="5"/>
      <c r="OQ26" s="5"/>
    </row>
    <row r="27" spans="1:407" s="6" customFormat="1" ht="54" customHeight="1" x14ac:dyDescent="0.25">
      <c r="A27" s="58" t="s">
        <v>207</v>
      </c>
      <c r="B27" s="59" t="s">
        <v>54</v>
      </c>
      <c r="C27" s="8" t="s">
        <v>280</v>
      </c>
      <c r="D27" s="61" t="s">
        <v>55</v>
      </c>
      <c r="E27" s="68" t="s">
        <v>56</v>
      </c>
      <c r="F27" s="63">
        <v>3.875</v>
      </c>
      <c r="G27" s="64">
        <v>759000</v>
      </c>
      <c r="H27" s="72">
        <v>250000</v>
      </c>
      <c r="I27" s="66">
        <v>0.32938076416337286</v>
      </c>
      <c r="J27" s="67" t="s">
        <v>323</v>
      </c>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5"/>
      <c r="NI27" s="5"/>
      <c r="NJ27" s="5"/>
      <c r="NK27" s="5"/>
      <c r="NL27" s="5"/>
      <c r="NM27" s="5"/>
      <c r="NN27" s="5"/>
      <c r="NO27" s="5"/>
      <c r="NP27" s="5"/>
      <c r="NQ27" s="5"/>
      <c r="NR27" s="5"/>
      <c r="NS27" s="5"/>
      <c r="NT27" s="5"/>
      <c r="NU27" s="5"/>
      <c r="NV27" s="5"/>
      <c r="NW27" s="5"/>
      <c r="NX27" s="5"/>
      <c r="NY27" s="5"/>
      <c r="NZ27" s="5"/>
      <c r="OA27" s="5"/>
      <c r="OB27" s="5"/>
      <c r="OC27" s="5"/>
      <c r="OD27" s="5"/>
      <c r="OE27" s="5"/>
      <c r="OF27" s="5"/>
      <c r="OG27" s="5"/>
      <c r="OH27" s="5"/>
      <c r="OI27" s="5"/>
      <c r="OJ27" s="5"/>
      <c r="OK27" s="5"/>
      <c r="OL27" s="5"/>
      <c r="OM27" s="5"/>
      <c r="ON27" s="5"/>
      <c r="OO27" s="5"/>
      <c r="OP27" s="5"/>
      <c r="OQ27" s="5"/>
    </row>
    <row r="28" spans="1:407" s="6" customFormat="1" ht="42.75" customHeight="1" x14ac:dyDescent="0.25">
      <c r="A28" s="60" t="s">
        <v>208</v>
      </c>
      <c r="B28" s="59" t="s">
        <v>60</v>
      </c>
      <c r="C28" s="8" t="s">
        <v>281</v>
      </c>
      <c r="D28" s="61" t="s">
        <v>61</v>
      </c>
      <c r="E28" s="68" t="s">
        <v>62</v>
      </c>
      <c r="F28" s="63">
        <v>5.4375</v>
      </c>
      <c r="G28" s="64">
        <v>350000</v>
      </c>
      <c r="H28" s="72">
        <v>300000</v>
      </c>
      <c r="I28" s="66">
        <v>0.8571428571428571</v>
      </c>
      <c r="J28" s="67" t="s">
        <v>169</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5"/>
      <c r="NI28" s="5"/>
      <c r="NJ28" s="5"/>
      <c r="NK28" s="5"/>
      <c r="NL28" s="5"/>
      <c r="NM28" s="5"/>
      <c r="NN28" s="5"/>
      <c r="NO28" s="5"/>
      <c r="NP28" s="5"/>
      <c r="NQ28" s="5"/>
      <c r="NR28" s="5"/>
      <c r="NS28" s="5"/>
      <c r="NT28" s="5"/>
      <c r="NU28" s="5"/>
      <c r="NV28" s="5"/>
      <c r="NW28" s="5"/>
      <c r="NX28" s="5"/>
      <c r="NY28" s="5"/>
      <c r="NZ28" s="5"/>
      <c r="OA28" s="5"/>
      <c r="OB28" s="5"/>
      <c r="OC28" s="5"/>
      <c r="OD28" s="5"/>
      <c r="OE28" s="5"/>
      <c r="OF28" s="5"/>
      <c r="OG28" s="5"/>
      <c r="OH28" s="5"/>
      <c r="OI28" s="5"/>
      <c r="OJ28" s="5"/>
      <c r="OK28" s="5"/>
      <c r="OL28" s="5"/>
      <c r="OM28" s="5"/>
      <c r="ON28" s="5"/>
      <c r="OO28" s="5"/>
      <c r="OP28" s="5"/>
      <c r="OQ28" s="5"/>
    </row>
    <row r="29" spans="1:407" s="39" customFormat="1" ht="22.5" customHeight="1" x14ac:dyDescent="0.25">
      <c r="A29" s="20"/>
      <c r="B29" s="45"/>
      <c r="C29" s="29"/>
      <c r="D29" s="29"/>
      <c r="E29" s="49"/>
      <c r="F29" s="43" t="s">
        <v>170</v>
      </c>
      <c r="G29" s="44">
        <f>SUM(G18:G28)</f>
        <v>7805000</v>
      </c>
      <c r="H29" s="44">
        <f>SUM(H18:H28)</f>
        <v>5275000</v>
      </c>
      <c r="I29" s="29"/>
      <c r="J29" s="51"/>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c r="IX29" s="38"/>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38"/>
      <c r="NJ29" s="38"/>
      <c r="NK29" s="38"/>
      <c r="NL29" s="38"/>
      <c r="NM29" s="38"/>
      <c r="NN29" s="38"/>
      <c r="NO29" s="38"/>
      <c r="NP29" s="38"/>
      <c r="NQ29" s="38"/>
      <c r="NR29" s="38"/>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row>
    <row r="30" spans="1:407" ht="22.5" customHeight="1" x14ac:dyDescent="0.2">
      <c r="A30" s="40" t="s">
        <v>336</v>
      </c>
      <c r="B30" s="41"/>
      <c r="C30" s="41"/>
      <c r="D30" s="41"/>
      <c r="E30" s="47"/>
      <c r="F30" s="41"/>
      <c r="G30" s="41"/>
      <c r="H30" s="41"/>
      <c r="I30" s="41"/>
      <c r="J30" s="50"/>
    </row>
    <row r="31" spans="1:407" s="6" customFormat="1" ht="28.5" customHeight="1" x14ac:dyDescent="0.25">
      <c r="A31" s="60" t="s">
        <v>195</v>
      </c>
      <c r="B31" s="59" t="s">
        <v>76</v>
      </c>
      <c r="C31" s="8" t="s">
        <v>282</v>
      </c>
      <c r="D31" s="61" t="s">
        <v>188</v>
      </c>
      <c r="E31" s="70" t="s">
        <v>77</v>
      </c>
      <c r="F31" s="63">
        <v>7</v>
      </c>
      <c r="G31" s="64">
        <v>300000</v>
      </c>
      <c r="H31" s="65">
        <v>300000</v>
      </c>
      <c r="I31" s="66">
        <v>1</v>
      </c>
      <c r="J31" s="67" t="s">
        <v>178</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5"/>
      <c r="NI31" s="5"/>
      <c r="NJ31" s="5"/>
      <c r="NK31" s="5"/>
      <c r="NL31" s="5"/>
      <c r="NM31" s="5"/>
      <c r="NN31" s="5"/>
      <c r="NO31" s="5"/>
      <c r="NP31" s="5"/>
      <c r="NQ31" s="5"/>
      <c r="NR31" s="5"/>
      <c r="NS31" s="5"/>
      <c r="NT31" s="5"/>
      <c r="NU31" s="5"/>
      <c r="NV31" s="5"/>
      <c r="NW31" s="5"/>
      <c r="NX31" s="5"/>
      <c r="NY31" s="5"/>
      <c r="NZ31" s="5"/>
      <c r="OA31" s="5"/>
      <c r="OB31" s="5"/>
      <c r="OC31" s="5"/>
      <c r="OD31" s="5"/>
      <c r="OE31" s="5"/>
      <c r="OF31" s="5"/>
      <c r="OG31" s="5"/>
      <c r="OH31" s="5"/>
      <c r="OI31" s="5"/>
      <c r="OJ31" s="5"/>
      <c r="OK31" s="5"/>
      <c r="OL31" s="5"/>
      <c r="OM31" s="5"/>
      <c r="ON31" s="5"/>
      <c r="OO31" s="5"/>
      <c r="OP31" s="5"/>
      <c r="OQ31" s="5"/>
    </row>
    <row r="32" spans="1:407" s="6" customFormat="1" ht="28.5" customHeight="1" x14ac:dyDescent="0.25">
      <c r="A32" s="60" t="s">
        <v>196</v>
      </c>
      <c r="B32" s="59" t="s">
        <v>70</v>
      </c>
      <c r="C32" s="8" t="s">
        <v>283</v>
      </c>
      <c r="D32" s="61" t="s">
        <v>71</v>
      </c>
      <c r="E32" s="70" t="s">
        <v>72</v>
      </c>
      <c r="F32" s="63">
        <v>7.125</v>
      </c>
      <c r="G32" s="64">
        <v>213000</v>
      </c>
      <c r="H32" s="65">
        <v>213000</v>
      </c>
      <c r="I32" s="66">
        <v>1</v>
      </c>
      <c r="J32" s="67" t="s">
        <v>178</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5"/>
      <c r="NH32" s="5"/>
      <c r="NI32" s="5"/>
      <c r="NJ32" s="5"/>
      <c r="NK32" s="5"/>
      <c r="NL32" s="5"/>
      <c r="NM32" s="5"/>
      <c r="NN32" s="5"/>
      <c r="NO32" s="5"/>
      <c r="NP32" s="5"/>
      <c r="NQ32" s="5"/>
      <c r="NR32" s="5"/>
      <c r="NS32" s="5"/>
      <c r="NT32" s="5"/>
      <c r="NU32" s="5"/>
      <c r="NV32" s="5"/>
      <c r="NW32" s="5"/>
      <c r="NX32" s="5"/>
      <c r="NY32" s="5"/>
      <c r="NZ32" s="5"/>
      <c r="OA32" s="5"/>
      <c r="OB32" s="5"/>
      <c r="OC32" s="5"/>
      <c r="OD32" s="5"/>
      <c r="OE32" s="5"/>
      <c r="OF32" s="5"/>
      <c r="OG32" s="5"/>
      <c r="OH32" s="5"/>
      <c r="OI32" s="5"/>
      <c r="OJ32" s="5"/>
      <c r="OK32" s="5"/>
      <c r="OL32" s="5"/>
      <c r="OM32" s="5"/>
      <c r="ON32" s="5"/>
      <c r="OO32" s="5"/>
      <c r="OP32" s="5"/>
      <c r="OQ32" s="5"/>
    </row>
    <row r="33" spans="1:407" s="6" customFormat="1" ht="28.5" customHeight="1" x14ac:dyDescent="0.25">
      <c r="A33" s="58" t="s">
        <v>197</v>
      </c>
      <c r="B33" s="59" t="s">
        <v>78</v>
      </c>
      <c r="C33" s="8" t="s">
        <v>284</v>
      </c>
      <c r="D33" s="61" t="s">
        <v>79</v>
      </c>
      <c r="E33" s="70" t="s">
        <v>80</v>
      </c>
      <c r="F33" s="63">
        <v>7.25</v>
      </c>
      <c r="G33" s="64">
        <v>30000</v>
      </c>
      <c r="H33" s="65">
        <v>30000</v>
      </c>
      <c r="I33" s="66">
        <v>1</v>
      </c>
      <c r="J33" s="67" t="s">
        <v>178</v>
      </c>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5"/>
      <c r="NH33" s="5"/>
      <c r="NI33" s="5"/>
      <c r="NJ33" s="5"/>
      <c r="NK33" s="5"/>
      <c r="NL33" s="5"/>
      <c r="NM33" s="5"/>
      <c r="NN33" s="5"/>
      <c r="NO33" s="5"/>
      <c r="NP33" s="5"/>
      <c r="NQ33" s="5"/>
      <c r="NR33" s="5"/>
      <c r="NS33" s="5"/>
      <c r="NT33" s="5"/>
      <c r="NU33" s="5"/>
      <c r="NV33" s="5"/>
      <c r="NW33" s="5"/>
      <c r="NX33" s="5"/>
      <c r="NY33" s="5"/>
      <c r="NZ33" s="5"/>
      <c r="OA33" s="5"/>
      <c r="OB33" s="5"/>
      <c r="OC33" s="5"/>
      <c r="OD33" s="5"/>
      <c r="OE33" s="5"/>
      <c r="OF33" s="5"/>
      <c r="OG33" s="5"/>
      <c r="OH33" s="5"/>
      <c r="OI33" s="5"/>
      <c r="OJ33" s="5"/>
      <c r="OK33" s="5"/>
      <c r="OL33" s="5"/>
      <c r="OM33" s="5"/>
      <c r="ON33" s="5"/>
      <c r="OO33" s="5"/>
      <c r="OP33" s="5"/>
      <c r="OQ33" s="5"/>
    </row>
    <row r="34" spans="1:407" s="6" customFormat="1" ht="28.5" customHeight="1" x14ac:dyDescent="0.25">
      <c r="A34" s="58" t="s">
        <v>221</v>
      </c>
      <c r="B34" s="59" t="s">
        <v>65</v>
      </c>
      <c r="C34" s="8" t="s">
        <v>285</v>
      </c>
      <c r="D34" s="61" t="s">
        <v>66</v>
      </c>
      <c r="E34" s="70" t="s">
        <v>67</v>
      </c>
      <c r="F34" s="63">
        <v>5.375</v>
      </c>
      <c r="G34" s="64">
        <v>581000</v>
      </c>
      <c r="H34" s="65">
        <v>400000</v>
      </c>
      <c r="I34" s="66">
        <v>0.68846815834767638</v>
      </c>
      <c r="J34" s="67" t="s">
        <v>355</v>
      </c>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c r="IX34" s="5"/>
      <c r="IY34" s="5"/>
      <c r="IZ34" s="5"/>
      <c r="JA34" s="5"/>
      <c r="JB34" s="5"/>
      <c r="JC34" s="5"/>
      <c r="JD34" s="5"/>
      <c r="JE34" s="5"/>
      <c r="JF34" s="5"/>
      <c r="JG34" s="5"/>
      <c r="JH34" s="5"/>
      <c r="JI34" s="5"/>
      <c r="JJ34" s="5"/>
      <c r="JK34" s="5"/>
      <c r="JL34" s="5"/>
      <c r="JM34" s="5"/>
      <c r="JN34" s="5"/>
      <c r="JO34" s="5"/>
      <c r="JP34" s="5"/>
      <c r="JQ34" s="5"/>
      <c r="JR34" s="5"/>
      <c r="JS34" s="5"/>
      <c r="JT34" s="5"/>
      <c r="JU34" s="5"/>
      <c r="JV34" s="5"/>
      <c r="JW34" s="5"/>
      <c r="JX34" s="5"/>
      <c r="JY34" s="5"/>
      <c r="JZ34" s="5"/>
      <c r="KA34" s="5"/>
      <c r="KB34" s="5"/>
      <c r="KC34" s="5"/>
      <c r="KD34" s="5"/>
      <c r="KE34" s="5"/>
      <c r="KF34" s="5"/>
      <c r="KG34" s="5"/>
      <c r="KH34" s="5"/>
      <c r="KI34" s="5"/>
      <c r="KJ34" s="5"/>
      <c r="KK34" s="5"/>
      <c r="KL34" s="5"/>
      <c r="KM34" s="5"/>
      <c r="KN34" s="5"/>
      <c r="KO34" s="5"/>
      <c r="KP34" s="5"/>
      <c r="KQ34" s="5"/>
      <c r="KR34" s="5"/>
      <c r="KS34" s="5"/>
      <c r="KT34" s="5"/>
      <c r="KU34" s="5"/>
      <c r="KV34" s="5"/>
      <c r="KW34" s="5"/>
      <c r="KX34" s="5"/>
      <c r="KY34" s="5"/>
      <c r="KZ34" s="5"/>
      <c r="LA34" s="5"/>
      <c r="LB34" s="5"/>
      <c r="LC34" s="5"/>
      <c r="LD34" s="5"/>
      <c r="LE34" s="5"/>
      <c r="LF34" s="5"/>
      <c r="LG34" s="5"/>
      <c r="LH34" s="5"/>
      <c r="LI34" s="5"/>
      <c r="LJ34" s="5"/>
      <c r="LK34" s="5"/>
      <c r="LL34" s="5"/>
      <c r="LM34" s="5"/>
      <c r="LN34" s="5"/>
      <c r="LO34" s="5"/>
      <c r="LP34" s="5"/>
      <c r="LQ34" s="5"/>
      <c r="LR34" s="5"/>
      <c r="LS34" s="5"/>
      <c r="LT34" s="5"/>
      <c r="LU34" s="5"/>
      <c r="LV34" s="5"/>
      <c r="LW34" s="5"/>
      <c r="LX34" s="5"/>
      <c r="LY34" s="5"/>
      <c r="LZ34" s="5"/>
      <c r="MA34" s="5"/>
      <c r="MB34" s="5"/>
      <c r="MC34" s="5"/>
      <c r="MD34" s="5"/>
      <c r="ME34" s="5"/>
      <c r="MF34" s="5"/>
      <c r="MG34" s="5"/>
      <c r="MH34" s="5"/>
      <c r="MI34" s="5"/>
      <c r="MJ34" s="5"/>
      <c r="MK34" s="5"/>
      <c r="ML34" s="5"/>
      <c r="MM34" s="5"/>
      <c r="MN34" s="5"/>
      <c r="MO34" s="5"/>
      <c r="MP34" s="5"/>
      <c r="MQ34" s="5"/>
      <c r="MR34" s="5"/>
      <c r="MS34" s="5"/>
      <c r="MT34" s="5"/>
      <c r="MU34" s="5"/>
      <c r="MV34" s="5"/>
      <c r="MW34" s="5"/>
      <c r="MX34" s="5"/>
      <c r="MY34" s="5"/>
      <c r="MZ34" s="5"/>
      <c r="NA34" s="5"/>
      <c r="NB34" s="5"/>
      <c r="NC34" s="5"/>
      <c r="ND34" s="5"/>
      <c r="NE34" s="5"/>
      <c r="NF34" s="5"/>
      <c r="NG34" s="5"/>
      <c r="NH34" s="5"/>
      <c r="NI34" s="5"/>
      <c r="NJ34" s="5"/>
      <c r="NK34" s="5"/>
      <c r="NL34" s="5"/>
      <c r="NM34" s="5"/>
      <c r="NN34" s="5"/>
      <c r="NO34" s="5"/>
      <c r="NP34" s="5"/>
      <c r="NQ34" s="5"/>
      <c r="NR34" s="5"/>
      <c r="NS34" s="5"/>
      <c r="NT34" s="5"/>
      <c r="NU34" s="5"/>
      <c r="NV34" s="5"/>
      <c r="NW34" s="5"/>
      <c r="NX34" s="5"/>
      <c r="NY34" s="5"/>
      <c r="NZ34" s="5"/>
      <c r="OA34" s="5"/>
      <c r="OB34" s="5"/>
      <c r="OC34" s="5"/>
      <c r="OD34" s="5"/>
      <c r="OE34" s="5"/>
      <c r="OF34" s="5"/>
      <c r="OG34" s="5"/>
      <c r="OH34" s="5"/>
      <c r="OI34" s="5"/>
      <c r="OJ34" s="5"/>
      <c r="OK34" s="5"/>
      <c r="OL34" s="5"/>
      <c r="OM34" s="5"/>
      <c r="ON34" s="5"/>
      <c r="OO34" s="5"/>
      <c r="OP34" s="5"/>
      <c r="OQ34" s="5"/>
    </row>
    <row r="35" spans="1:407" s="6" customFormat="1" ht="28.5" customHeight="1" x14ac:dyDescent="0.25">
      <c r="A35" s="58" t="s">
        <v>222</v>
      </c>
      <c r="B35" s="59" t="s">
        <v>86</v>
      </c>
      <c r="C35" s="8" t="s">
        <v>286</v>
      </c>
      <c r="D35" s="61" t="s">
        <v>87</v>
      </c>
      <c r="E35" s="70" t="s">
        <v>88</v>
      </c>
      <c r="F35" s="63">
        <v>5.8125</v>
      </c>
      <c r="G35" s="64">
        <v>103000</v>
      </c>
      <c r="H35" s="65">
        <v>100000</v>
      </c>
      <c r="I35" s="66">
        <v>0.970873786407767</v>
      </c>
      <c r="J35" s="67" t="s">
        <v>182</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5"/>
      <c r="NI35" s="5"/>
      <c r="NJ35" s="5"/>
      <c r="NK35" s="5"/>
      <c r="NL35" s="5"/>
      <c r="NM35" s="5"/>
      <c r="NN35" s="5"/>
      <c r="NO35" s="5"/>
      <c r="NP35" s="5"/>
      <c r="NQ35" s="5"/>
      <c r="NR35" s="5"/>
      <c r="NS35" s="5"/>
      <c r="NT35" s="5"/>
      <c r="NU35" s="5"/>
      <c r="NV35" s="5"/>
      <c r="NW35" s="5"/>
      <c r="NX35" s="5"/>
      <c r="NY35" s="5"/>
      <c r="NZ35" s="5"/>
      <c r="OA35" s="5"/>
      <c r="OB35" s="5"/>
      <c r="OC35" s="5"/>
      <c r="OD35" s="5"/>
      <c r="OE35" s="5"/>
      <c r="OF35" s="5"/>
      <c r="OG35" s="5"/>
      <c r="OH35" s="5"/>
      <c r="OI35" s="5"/>
      <c r="OJ35" s="5"/>
      <c r="OK35" s="5"/>
      <c r="OL35" s="5"/>
      <c r="OM35" s="5"/>
      <c r="ON35" s="5"/>
      <c r="OO35" s="5"/>
      <c r="OP35" s="5"/>
      <c r="OQ35" s="5"/>
    </row>
    <row r="36" spans="1:407" s="6" customFormat="1" ht="42" customHeight="1" x14ac:dyDescent="0.25">
      <c r="A36" s="60" t="s">
        <v>223</v>
      </c>
      <c r="B36" s="59" t="s">
        <v>63</v>
      </c>
      <c r="C36" s="8" t="s">
        <v>287</v>
      </c>
      <c r="D36" s="61" t="s">
        <v>10</v>
      </c>
      <c r="E36" s="70" t="s">
        <v>64</v>
      </c>
      <c r="F36" s="63">
        <v>6.2941176470588234</v>
      </c>
      <c r="G36" s="64">
        <v>1000000</v>
      </c>
      <c r="H36" s="65">
        <v>750000</v>
      </c>
      <c r="I36" s="66">
        <v>0.75</v>
      </c>
      <c r="J36" s="67" t="s">
        <v>354</v>
      </c>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5"/>
      <c r="LQ36" s="5"/>
      <c r="LR36" s="5"/>
      <c r="LS36" s="5"/>
      <c r="LT36" s="5"/>
      <c r="LU36" s="5"/>
      <c r="LV36" s="5"/>
      <c r="LW36" s="5"/>
      <c r="LX36" s="5"/>
      <c r="LY36" s="5"/>
      <c r="LZ36" s="5"/>
      <c r="MA36" s="5"/>
      <c r="MB36" s="5"/>
      <c r="MC36" s="5"/>
      <c r="MD36" s="5"/>
      <c r="ME36" s="5"/>
      <c r="MF36" s="5"/>
      <c r="MG36" s="5"/>
      <c r="MH36" s="5"/>
      <c r="MI36" s="5"/>
      <c r="MJ36" s="5"/>
      <c r="MK36" s="5"/>
      <c r="ML36" s="5"/>
      <c r="MM36" s="5"/>
      <c r="MN36" s="5"/>
      <c r="MO36" s="5"/>
      <c r="MP36" s="5"/>
      <c r="MQ36" s="5"/>
      <c r="MR36" s="5"/>
      <c r="MS36" s="5"/>
      <c r="MT36" s="5"/>
      <c r="MU36" s="5"/>
      <c r="MV36" s="5"/>
      <c r="MW36" s="5"/>
      <c r="MX36" s="5"/>
      <c r="MY36" s="5"/>
      <c r="MZ36" s="5"/>
      <c r="NA36" s="5"/>
      <c r="NB36" s="5"/>
      <c r="NC36" s="5"/>
      <c r="ND36" s="5"/>
      <c r="NE36" s="5"/>
      <c r="NF36" s="5"/>
      <c r="NG36" s="5"/>
      <c r="NH36" s="5"/>
      <c r="NI36" s="5"/>
      <c r="NJ36" s="5"/>
      <c r="NK36" s="5"/>
      <c r="NL36" s="5"/>
      <c r="NM36" s="5"/>
      <c r="NN36" s="5"/>
      <c r="NO36" s="5"/>
      <c r="NP36" s="5"/>
      <c r="NQ36" s="5"/>
      <c r="NR36" s="5"/>
      <c r="NS36" s="5"/>
      <c r="NT36" s="5"/>
      <c r="NU36" s="5"/>
      <c r="NV36" s="5"/>
      <c r="NW36" s="5"/>
      <c r="NX36" s="5"/>
      <c r="NY36" s="5"/>
      <c r="NZ36" s="5"/>
      <c r="OA36" s="5"/>
      <c r="OB36" s="5"/>
      <c r="OC36" s="5"/>
      <c r="OD36" s="5"/>
      <c r="OE36" s="5"/>
      <c r="OF36" s="5"/>
      <c r="OG36" s="5"/>
      <c r="OH36" s="5"/>
      <c r="OI36" s="5"/>
      <c r="OJ36" s="5"/>
      <c r="OK36" s="5"/>
      <c r="OL36" s="5"/>
      <c r="OM36" s="5"/>
      <c r="ON36" s="5"/>
      <c r="OO36" s="5"/>
      <c r="OP36" s="5"/>
      <c r="OQ36" s="5"/>
    </row>
    <row r="37" spans="1:407" s="6" customFormat="1" ht="28.5" customHeight="1" x14ac:dyDescent="0.25">
      <c r="A37" s="60" t="s">
        <v>224</v>
      </c>
      <c r="B37" s="59" t="s">
        <v>68</v>
      </c>
      <c r="C37" s="8" t="s">
        <v>288</v>
      </c>
      <c r="D37" s="61" t="s">
        <v>13</v>
      </c>
      <c r="E37" s="70" t="s">
        <v>69</v>
      </c>
      <c r="F37" s="63">
        <v>5.9375</v>
      </c>
      <c r="G37" s="64">
        <v>421000</v>
      </c>
      <c r="H37" s="65">
        <v>250000</v>
      </c>
      <c r="I37" s="66">
        <v>0.59382422802850354</v>
      </c>
      <c r="J37" s="71" t="s">
        <v>353</v>
      </c>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5"/>
      <c r="NC37" s="5"/>
      <c r="ND37" s="5"/>
      <c r="NE37" s="5"/>
      <c r="NF37" s="5"/>
      <c r="NG37" s="5"/>
      <c r="NH37" s="5"/>
      <c r="NI37" s="5"/>
      <c r="NJ37" s="5"/>
      <c r="NK37" s="5"/>
      <c r="NL37" s="5"/>
      <c r="NM37" s="5"/>
      <c r="NN37" s="5"/>
      <c r="NO37" s="5"/>
      <c r="NP37" s="5"/>
      <c r="NQ37" s="5"/>
      <c r="NR37" s="5"/>
      <c r="NS37" s="5"/>
      <c r="NT37" s="5"/>
      <c r="NU37" s="5"/>
      <c r="NV37" s="5"/>
      <c r="NW37" s="5"/>
      <c r="NX37" s="5"/>
      <c r="NY37" s="5"/>
      <c r="NZ37" s="5"/>
      <c r="OA37" s="5"/>
      <c r="OB37" s="5"/>
      <c r="OC37" s="5"/>
      <c r="OD37" s="5"/>
      <c r="OE37" s="5"/>
      <c r="OF37" s="5"/>
      <c r="OG37" s="5"/>
      <c r="OH37" s="5"/>
      <c r="OI37" s="5"/>
      <c r="OJ37" s="5"/>
      <c r="OK37" s="5"/>
      <c r="OL37" s="5"/>
      <c r="OM37" s="5"/>
      <c r="ON37" s="5"/>
      <c r="OO37" s="5"/>
      <c r="OP37" s="5"/>
      <c r="OQ37" s="5"/>
    </row>
    <row r="38" spans="1:407" s="6" customFormat="1" ht="28.5" customHeight="1" x14ac:dyDescent="0.25">
      <c r="A38" s="58" t="s">
        <v>225</v>
      </c>
      <c r="B38" s="59" t="s">
        <v>81</v>
      </c>
      <c r="C38" s="8" t="s">
        <v>289</v>
      </c>
      <c r="D38" s="61" t="s">
        <v>13</v>
      </c>
      <c r="E38" s="70" t="s">
        <v>82</v>
      </c>
      <c r="F38" s="63">
        <v>5</v>
      </c>
      <c r="G38" s="64">
        <v>681000</v>
      </c>
      <c r="H38" s="65">
        <v>550000</v>
      </c>
      <c r="I38" s="66">
        <v>0.80763582966226133</v>
      </c>
      <c r="J38" s="67" t="s">
        <v>169</v>
      </c>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5"/>
      <c r="NH38" s="5"/>
      <c r="NI38" s="5"/>
      <c r="NJ38" s="5"/>
      <c r="NK38" s="5"/>
      <c r="NL38" s="5"/>
      <c r="NM38" s="5"/>
      <c r="NN38" s="5"/>
      <c r="NO38" s="5"/>
      <c r="NP38" s="5"/>
      <c r="NQ38" s="5"/>
      <c r="NR38" s="5"/>
      <c r="NS38" s="5"/>
      <c r="NT38" s="5"/>
      <c r="NU38" s="5"/>
      <c r="NV38" s="5"/>
      <c r="NW38" s="5"/>
      <c r="NX38" s="5"/>
      <c r="NY38" s="5"/>
      <c r="NZ38" s="5"/>
      <c r="OA38" s="5"/>
      <c r="OB38" s="5"/>
      <c r="OC38" s="5"/>
      <c r="OD38" s="5"/>
      <c r="OE38" s="5"/>
      <c r="OF38" s="5"/>
      <c r="OG38" s="5"/>
      <c r="OH38" s="5"/>
      <c r="OI38" s="5"/>
      <c r="OJ38" s="5"/>
      <c r="OK38" s="5"/>
      <c r="OL38" s="5"/>
      <c r="OM38" s="5"/>
      <c r="ON38" s="5"/>
      <c r="OO38" s="5"/>
      <c r="OP38" s="5"/>
      <c r="OQ38" s="5"/>
    </row>
    <row r="39" spans="1:407" s="6" customFormat="1" ht="42" customHeight="1" x14ac:dyDescent="0.25">
      <c r="A39" s="60" t="s">
        <v>226</v>
      </c>
      <c r="B39" s="59" t="s">
        <v>83</v>
      </c>
      <c r="C39" s="8" t="s">
        <v>290</v>
      </c>
      <c r="D39" s="61" t="s">
        <v>84</v>
      </c>
      <c r="E39" s="70" t="s">
        <v>85</v>
      </c>
      <c r="F39" s="63">
        <v>6.0625</v>
      </c>
      <c r="G39" s="64">
        <v>865000</v>
      </c>
      <c r="H39" s="65">
        <v>500000</v>
      </c>
      <c r="I39" s="66">
        <v>0.5780346820809249</v>
      </c>
      <c r="J39" s="67" t="s">
        <v>352</v>
      </c>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5"/>
      <c r="KR39" s="5"/>
      <c r="KS39" s="5"/>
      <c r="KT39" s="5"/>
      <c r="KU39" s="5"/>
      <c r="KV39" s="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5"/>
      <c r="MU39" s="5"/>
      <c r="MV39" s="5"/>
      <c r="MW39" s="5"/>
      <c r="MX39" s="5"/>
      <c r="MY39" s="5"/>
      <c r="MZ39" s="5"/>
      <c r="NA39" s="5"/>
      <c r="NB39" s="5"/>
      <c r="NC39" s="5"/>
      <c r="ND39" s="5"/>
      <c r="NE39" s="5"/>
      <c r="NF39" s="5"/>
      <c r="NG39" s="5"/>
      <c r="NH39" s="5"/>
      <c r="NI39" s="5"/>
      <c r="NJ39" s="5"/>
      <c r="NK39" s="5"/>
      <c r="NL39" s="5"/>
      <c r="NM39" s="5"/>
      <c r="NN39" s="5"/>
      <c r="NO39" s="5"/>
      <c r="NP39" s="5"/>
      <c r="NQ39" s="5"/>
      <c r="NR39" s="5"/>
      <c r="NS39" s="5"/>
      <c r="NT39" s="5"/>
      <c r="NU39" s="5"/>
      <c r="NV39" s="5"/>
      <c r="NW39" s="5"/>
      <c r="NX39" s="5"/>
      <c r="NY39" s="5"/>
      <c r="NZ39" s="5"/>
      <c r="OA39" s="5"/>
      <c r="OB39" s="5"/>
      <c r="OC39" s="5"/>
      <c r="OD39" s="5"/>
      <c r="OE39" s="5"/>
      <c r="OF39" s="5"/>
      <c r="OG39" s="5"/>
      <c r="OH39" s="5"/>
      <c r="OI39" s="5"/>
      <c r="OJ39" s="5"/>
      <c r="OK39" s="5"/>
      <c r="OL39" s="5"/>
      <c r="OM39" s="5"/>
      <c r="ON39" s="5"/>
      <c r="OO39" s="5"/>
      <c r="OP39" s="5"/>
      <c r="OQ39" s="5"/>
    </row>
    <row r="40" spans="1:407" s="6" customFormat="1" ht="28.5" customHeight="1" x14ac:dyDescent="0.25">
      <c r="A40" s="60" t="s">
        <v>227</v>
      </c>
      <c r="B40" s="59" t="s">
        <v>89</v>
      </c>
      <c r="C40" s="8" t="s">
        <v>291</v>
      </c>
      <c r="D40" s="61" t="s">
        <v>90</v>
      </c>
      <c r="E40" s="70" t="s">
        <v>91</v>
      </c>
      <c r="F40" s="63">
        <v>5.5625</v>
      </c>
      <c r="G40" s="64">
        <v>1200000</v>
      </c>
      <c r="H40" s="65">
        <v>1000000</v>
      </c>
      <c r="I40" s="66">
        <v>0.83333333333333337</v>
      </c>
      <c r="J40" s="67" t="s">
        <v>181</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5"/>
      <c r="NC40" s="5"/>
      <c r="ND40" s="5"/>
      <c r="NE40" s="5"/>
      <c r="NF40" s="5"/>
      <c r="NG40" s="5"/>
      <c r="NH40" s="5"/>
      <c r="NI40" s="5"/>
      <c r="NJ40" s="5"/>
      <c r="NK40" s="5"/>
      <c r="NL40" s="5"/>
      <c r="NM40" s="5"/>
      <c r="NN40" s="5"/>
      <c r="NO40" s="5"/>
      <c r="NP40" s="5"/>
      <c r="NQ40" s="5"/>
      <c r="NR40" s="5"/>
      <c r="NS40" s="5"/>
      <c r="NT40" s="5"/>
      <c r="NU40" s="5"/>
      <c r="NV40" s="5"/>
      <c r="NW40" s="5"/>
      <c r="NX40" s="5"/>
      <c r="NY40" s="5"/>
      <c r="NZ40" s="5"/>
      <c r="OA40" s="5"/>
      <c r="OB40" s="5"/>
      <c r="OC40" s="5"/>
      <c r="OD40" s="5"/>
      <c r="OE40" s="5"/>
      <c r="OF40" s="5"/>
      <c r="OG40" s="5"/>
      <c r="OH40" s="5"/>
      <c r="OI40" s="5"/>
      <c r="OJ40" s="5"/>
      <c r="OK40" s="5"/>
      <c r="OL40" s="5"/>
      <c r="OM40" s="5"/>
      <c r="ON40" s="5"/>
      <c r="OO40" s="5"/>
      <c r="OP40" s="5"/>
      <c r="OQ40" s="5"/>
    </row>
    <row r="41" spans="1:407" s="6" customFormat="1" ht="28.5" customHeight="1" x14ac:dyDescent="0.25">
      <c r="A41" s="58" t="s">
        <v>228</v>
      </c>
      <c r="B41" s="59" t="s">
        <v>73</v>
      </c>
      <c r="C41" s="8" t="s">
        <v>292</v>
      </c>
      <c r="D41" s="61" t="s">
        <v>74</v>
      </c>
      <c r="E41" s="70" t="s">
        <v>75</v>
      </c>
      <c r="F41" s="63">
        <v>5.6875</v>
      </c>
      <c r="G41" s="64">
        <v>363000</v>
      </c>
      <c r="H41" s="65">
        <v>275000</v>
      </c>
      <c r="I41" s="66">
        <v>0.75757575757575757</v>
      </c>
      <c r="J41" s="67" t="s">
        <v>169</v>
      </c>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5"/>
      <c r="NH41" s="5"/>
      <c r="NI41" s="5"/>
      <c r="NJ41" s="5"/>
      <c r="NK41" s="5"/>
      <c r="NL41" s="5"/>
      <c r="NM41" s="5"/>
      <c r="NN41" s="5"/>
      <c r="NO41" s="5"/>
      <c r="NP41" s="5"/>
      <c r="NQ41" s="5"/>
      <c r="NR41" s="5"/>
      <c r="NS41" s="5"/>
      <c r="NT41" s="5"/>
      <c r="NU41" s="5"/>
      <c r="NV41" s="5"/>
      <c r="NW41" s="5"/>
      <c r="NX41" s="5"/>
      <c r="NY41" s="5"/>
      <c r="NZ41" s="5"/>
      <c r="OA41" s="5"/>
      <c r="OB41" s="5"/>
      <c r="OC41" s="5"/>
      <c r="OD41" s="5"/>
      <c r="OE41" s="5"/>
      <c r="OF41" s="5"/>
      <c r="OG41" s="5"/>
      <c r="OH41" s="5"/>
      <c r="OI41" s="5"/>
      <c r="OJ41" s="5"/>
      <c r="OK41" s="5"/>
      <c r="OL41" s="5"/>
      <c r="OM41" s="5"/>
      <c r="ON41" s="5"/>
      <c r="OO41" s="5"/>
      <c r="OP41" s="5"/>
      <c r="OQ41" s="5"/>
    </row>
    <row r="42" spans="1:407" s="10" customFormat="1" ht="28.5" customHeight="1" x14ac:dyDescent="0.25">
      <c r="A42" s="60" t="s">
        <v>229</v>
      </c>
      <c r="B42" s="59" t="s">
        <v>116</v>
      </c>
      <c r="C42" s="8" t="s">
        <v>293</v>
      </c>
      <c r="D42" s="61" t="s">
        <v>117</v>
      </c>
      <c r="E42" s="68" t="s">
        <v>118</v>
      </c>
      <c r="F42" s="63">
        <v>5.8125</v>
      </c>
      <c r="G42" s="64">
        <v>1151000</v>
      </c>
      <c r="H42" s="65">
        <v>800000</v>
      </c>
      <c r="I42" s="66">
        <v>0.69504778453518679</v>
      </c>
      <c r="J42" s="67" t="s">
        <v>351</v>
      </c>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c r="IV42" s="9"/>
      <c r="IW42" s="9"/>
      <c r="IX42" s="9"/>
      <c r="IY42" s="9"/>
      <c r="IZ42" s="9"/>
      <c r="JA42" s="9"/>
      <c r="JB42" s="9"/>
      <c r="JC42" s="9"/>
      <c r="JD42" s="9"/>
      <c r="JE42" s="9"/>
      <c r="JF42" s="9"/>
      <c r="JG42" s="9"/>
      <c r="JH42" s="9"/>
      <c r="JI42" s="9"/>
      <c r="JJ42" s="9"/>
      <c r="JK42" s="9"/>
      <c r="JL42" s="9"/>
      <c r="JM42" s="9"/>
      <c r="JN42" s="9"/>
      <c r="JO42" s="9"/>
      <c r="JP42" s="9"/>
      <c r="JQ42" s="9"/>
      <c r="JR42" s="9"/>
      <c r="JS42" s="9"/>
      <c r="JT42" s="9"/>
      <c r="JU42" s="9"/>
      <c r="JV42" s="9"/>
      <c r="JW42" s="9"/>
      <c r="JX42" s="9"/>
      <c r="JY42" s="9"/>
      <c r="JZ42" s="9"/>
      <c r="KA42" s="9"/>
      <c r="KB42" s="9"/>
      <c r="KC42" s="9"/>
      <c r="KD42" s="9"/>
      <c r="KE42" s="9"/>
      <c r="KF42" s="9"/>
      <c r="KG42" s="9"/>
      <c r="KH42" s="9"/>
      <c r="KI42" s="9"/>
      <c r="KJ42" s="9"/>
      <c r="KK42" s="9"/>
      <c r="KL42" s="9"/>
      <c r="KM42" s="9"/>
      <c r="KN42" s="9"/>
      <c r="KO42" s="9"/>
      <c r="KP42" s="9"/>
      <c r="KQ42" s="9"/>
      <c r="KR42" s="9"/>
      <c r="KS42" s="9"/>
      <c r="KT42" s="9"/>
      <c r="KU42" s="9"/>
      <c r="KV42" s="9"/>
      <c r="KW42" s="9"/>
      <c r="KX42" s="9"/>
      <c r="KY42" s="9"/>
      <c r="KZ42" s="9"/>
      <c r="LA42" s="9"/>
      <c r="LB42" s="9"/>
      <c r="LC42" s="9"/>
      <c r="LD42" s="9"/>
      <c r="LE42" s="9"/>
      <c r="LF42" s="9"/>
      <c r="LG42" s="9"/>
      <c r="LH42" s="9"/>
      <c r="LI42" s="9"/>
      <c r="LJ42" s="9"/>
      <c r="LK42" s="9"/>
      <c r="LL42" s="9"/>
      <c r="LM42" s="9"/>
      <c r="LN42" s="9"/>
      <c r="LO42" s="9"/>
      <c r="LP42" s="9"/>
      <c r="LQ42" s="9"/>
      <c r="LR42" s="9"/>
      <c r="LS42" s="9"/>
      <c r="LT42" s="9"/>
      <c r="LU42" s="9"/>
      <c r="LV42" s="9"/>
      <c r="LW42" s="9"/>
      <c r="LX42" s="9"/>
      <c r="LY42" s="9"/>
      <c r="LZ42" s="9"/>
      <c r="MA42" s="9"/>
      <c r="MB42" s="9"/>
      <c r="MC42" s="9"/>
      <c r="MD42" s="9"/>
      <c r="ME42" s="9"/>
      <c r="MF42" s="9"/>
      <c r="MG42" s="9"/>
      <c r="MH42" s="9"/>
      <c r="MI42" s="9"/>
      <c r="MJ42" s="9"/>
      <c r="MK42" s="9"/>
      <c r="ML42" s="9"/>
      <c r="MM42" s="9"/>
      <c r="MN42" s="9"/>
      <c r="MO42" s="9"/>
      <c r="MP42" s="9"/>
      <c r="MQ42" s="9"/>
      <c r="MR42" s="9"/>
      <c r="MS42" s="9"/>
      <c r="MT42" s="9"/>
      <c r="MU42" s="9"/>
      <c r="MV42" s="9"/>
      <c r="MW42" s="9"/>
      <c r="MX42" s="9"/>
      <c r="MY42" s="9"/>
      <c r="MZ42" s="9"/>
      <c r="NA42" s="9"/>
      <c r="NB42" s="9"/>
      <c r="NC42" s="9"/>
      <c r="ND42" s="9"/>
      <c r="NE42" s="9"/>
      <c r="NF42" s="9"/>
      <c r="NG42" s="9"/>
      <c r="NH42" s="9"/>
      <c r="NI42" s="9"/>
      <c r="NJ42" s="9"/>
      <c r="NK42" s="9"/>
      <c r="NL42" s="9"/>
      <c r="NM42" s="9"/>
      <c r="NN42" s="9"/>
      <c r="NO42" s="9"/>
      <c r="NP42" s="9"/>
      <c r="NQ42" s="9"/>
      <c r="NR42" s="9"/>
      <c r="NS42" s="9"/>
      <c r="NT42" s="9"/>
      <c r="NU42" s="9"/>
      <c r="NV42" s="9"/>
      <c r="NW42" s="9"/>
      <c r="NX42" s="9"/>
      <c r="NY42" s="9"/>
      <c r="NZ42" s="9"/>
      <c r="OA42" s="9"/>
      <c r="OB42" s="9"/>
      <c r="OC42" s="9"/>
      <c r="OD42" s="9"/>
      <c r="OE42" s="9"/>
      <c r="OF42" s="9"/>
      <c r="OG42" s="9"/>
      <c r="OH42" s="9"/>
      <c r="OI42" s="9"/>
      <c r="OJ42" s="9"/>
      <c r="OK42" s="9"/>
      <c r="OL42" s="9"/>
      <c r="OM42" s="9"/>
      <c r="ON42" s="9"/>
      <c r="OO42" s="9"/>
      <c r="OP42" s="9"/>
      <c r="OQ42" s="9"/>
    </row>
    <row r="43" spans="1:407" s="39" customFormat="1" ht="22.5" customHeight="1" x14ac:dyDescent="0.25">
      <c r="A43" s="20"/>
      <c r="B43" s="45"/>
      <c r="C43" s="29"/>
      <c r="D43" s="29"/>
      <c r="E43" s="49"/>
      <c r="F43" s="43" t="s">
        <v>170</v>
      </c>
      <c r="G43" s="44">
        <f>SUM(G31:G42)</f>
        <v>6908000</v>
      </c>
      <c r="H43" s="44">
        <f>SUM(H31:H42)</f>
        <v>5168000</v>
      </c>
      <c r="I43" s="29"/>
      <c r="J43" s="51"/>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c r="IW43" s="38"/>
      <c r="IX43" s="38"/>
      <c r="IY43" s="38"/>
      <c r="IZ43" s="38"/>
      <c r="JA43" s="38"/>
      <c r="JB43" s="38"/>
      <c r="JC43" s="38"/>
      <c r="JD43" s="38"/>
      <c r="JE43" s="38"/>
      <c r="JF43" s="38"/>
      <c r="JG43" s="38"/>
      <c r="JH43" s="38"/>
      <c r="JI43" s="38"/>
      <c r="JJ43" s="38"/>
      <c r="JK43" s="38"/>
      <c r="JL43" s="38"/>
      <c r="JM43" s="38"/>
      <c r="JN43" s="38"/>
      <c r="JO43" s="38"/>
      <c r="JP43" s="38"/>
      <c r="JQ43" s="38"/>
      <c r="JR43" s="38"/>
      <c r="JS43" s="38"/>
      <c r="JT43" s="38"/>
      <c r="JU43" s="38"/>
      <c r="JV43" s="38"/>
      <c r="JW43" s="38"/>
      <c r="JX43" s="38"/>
      <c r="JY43" s="38"/>
      <c r="JZ43" s="38"/>
      <c r="KA43" s="38"/>
      <c r="KB43" s="38"/>
      <c r="KC43" s="38"/>
      <c r="KD43" s="38"/>
      <c r="KE43" s="38"/>
      <c r="KF43" s="38"/>
      <c r="KG43" s="38"/>
      <c r="KH43" s="38"/>
      <c r="KI43" s="38"/>
      <c r="KJ43" s="38"/>
      <c r="KK43" s="38"/>
      <c r="KL43" s="38"/>
      <c r="KM43" s="38"/>
      <c r="KN43" s="38"/>
      <c r="KO43" s="38"/>
      <c r="KP43" s="38"/>
      <c r="KQ43" s="38"/>
      <c r="KR43" s="38"/>
      <c r="KS43" s="38"/>
      <c r="KT43" s="38"/>
      <c r="KU43" s="38"/>
      <c r="KV43" s="38"/>
      <c r="KW43" s="38"/>
      <c r="KX43" s="38"/>
      <c r="KY43" s="38"/>
      <c r="KZ43" s="38"/>
      <c r="LA43" s="38"/>
      <c r="LB43" s="38"/>
      <c r="LC43" s="38"/>
      <c r="LD43" s="38"/>
      <c r="LE43" s="38"/>
      <c r="LF43" s="38"/>
      <c r="LG43" s="38"/>
      <c r="LH43" s="38"/>
      <c r="LI43" s="38"/>
      <c r="LJ43" s="38"/>
      <c r="LK43" s="38"/>
      <c r="LL43" s="38"/>
      <c r="LM43" s="38"/>
      <c r="LN43" s="38"/>
      <c r="LO43" s="38"/>
      <c r="LP43" s="38"/>
      <c r="LQ43" s="38"/>
      <c r="LR43" s="38"/>
      <c r="LS43" s="38"/>
      <c r="LT43" s="38"/>
      <c r="LU43" s="38"/>
      <c r="LV43" s="38"/>
      <c r="LW43" s="38"/>
      <c r="LX43" s="38"/>
      <c r="LY43" s="38"/>
      <c r="LZ43" s="38"/>
      <c r="MA43" s="38"/>
      <c r="MB43" s="38"/>
      <c r="MC43" s="38"/>
      <c r="MD43" s="38"/>
      <c r="ME43" s="38"/>
      <c r="MF43" s="38"/>
      <c r="MG43" s="38"/>
      <c r="MH43" s="38"/>
      <c r="MI43" s="38"/>
      <c r="MJ43" s="38"/>
      <c r="MK43" s="38"/>
      <c r="ML43" s="38"/>
      <c r="MM43" s="38"/>
      <c r="MN43" s="38"/>
      <c r="MO43" s="38"/>
      <c r="MP43" s="38"/>
      <c r="MQ43" s="38"/>
      <c r="MR43" s="38"/>
      <c r="MS43" s="38"/>
      <c r="MT43" s="38"/>
      <c r="MU43" s="38"/>
      <c r="MV43" s="38"/>
      <c r="MW43" s="38"/>
      <c r="MX43" s="38"/>
      <c r="MY43" s="38"/>
      <c r="MZ43" s="38"/>
      <c r="NA43" s="38"/>
      <c r="NB43" s="38"/>
      <c r="NC43" s="38"/>
      <c r="ND43" s="38"/>
      <c r="NE43" s="38"/>
      <c r="NF43" s="38"/>
      <c r="NG43" s="38"/>
      <c r="NH43" s="38"/>
      <c r="NI43" s="38"/>
      <c r="NJ43" s="38"/>
      <c r="NK43" s="38"/>
      <c r="NL43" s="38"/>
      <c r="NM43" s="38"/>
      <c r="NN43" s="38"/>
      <c r="NO43" s="38"/>
      <c r="NP43" s="38"/>
      <c r="NQ43" s="38"/>
      <c r="NR43" s="38"/>
      <c r="NS43" s="38"/>
      <c r="NT43" s="38"/>
      <c r="NU43" s="38"/>
      <c r="NV43" s="38"/>
      <c r="NW43" s="38"/>
      <c r="NX43" s="38"/>
      <c r="NY43" s="38"/>
      <c r="NZ43" s="38"/>
      <c r="OA43" s="38"/>
      <c r="OB43" s="38"/>
      <c r="OC43" s="38"/>
      <c r="OD43" s="38"/>
      <c r="OE43" s="38"/>
      <c r="OF43" s="38"/>
      <c r="OG43" s="38"/>
      <c r="OH43" s="38"/>
      <c r="OI43" s="38"/>
      <c r="OJ43" s="38"/>
      <c r="OK43" s="38"/>
      <c r="OL43" s="38"/>
      <c r="OM43" s="38"/>
      <c r="ON43" s="38"/>
      <c r="OO43" s="38"/>
      <c r="OP43" s="38"/>
      <c r="OQ43" s="38"/>
    </row>
    <row r="44" spans="1:407" ht="22.5" customHeight="1" x14ac:dyDescent="0.2">
      <c r="A44" s="40" t="s">
        <v>175</v>
      </c>
      <c r="B44" s="41"/>
      <c r="C44" s="41"/>
      <c r="D44" s="41"/>
      <c r="E44" s="47"/>
      <c r="F44" s="41"/>
      <c r="G44" s="41"/>
      <c r="H44" s="41"/>
      <c r="I44" s="41"/>
      <c r="J44" s="50"/>
    </row>
    <row r="45" spans="1:407" s="6" customFormat="1" ht="27.75" customHeight="1" x14ac:dyDescent="0.25">
      <c r="A45" s="60" t="s">
        <v>230</v>
      </c>
      <c r="B45" s="59" t="s">
        <v>92</v>
      </c>
      <c r="C45" s="8" t="s">
        <v>294</v>
      </c>
      <c r="D45" s="61" t="s">
        <v>13</v>
      </c>
      <c r="E45" s="62" t="s">
        <v>93</v>
      </c>
      <c r="F45" s="63">
        <v>5.7647058823529411</v>
      </c>
      <c r="G45" s="64">
        <v>7000000</v>
      </c>
      <c r="H45" s="69">
        <v>3500000</v>
      </c>
      <c r="I45" s="66">
        <v>0.5</v>
      </c>
      <c r="J45" s="67" t="s">
        <v>324</v>
      </c>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5"/>
      <c r="NI45" s="5"/>
      <c r="NJ45" s="5"/>
      <c r="NK45" s="5"/>
      <c r="NL45" s="5"/>
      <c r="NM45" s="5"/>
      <c r="NN45" s="5"/>
      <c r="NO45" s="5"/>
      <c r="NP45" s="5"/>
      <c r="NQ45" s="5"/>
      <c r="NR45" s="5"/>
      <c r="NS45" s="5"/>
      <c r="NT45" s="5"/>
      <c r="NU45" s="5"/>
      <c r="NV45" s="5"/>
      <c r="NW45" s="5"/>
      <c r="NX45" s="5"/>
      <c r="NY45" s="5"/>
      <c r="NZ45" s="5"/>
      <c r="OA45" s="5"/>
      <c r="OB45" s="5"/>
      <c r="OC45" s="5"/>
      <c r="OD45" s="5"/>
      <c r="OE45" s="5"/>
      <c r="OF45" s="5"/>
      <c r="OG45" s="5"/>
      <c r="OH45" s="5"/>
      <c r="OI45" s="5"/>
      <c r="OJ45" s="5"/>
      <c r="OK45" s="5"/>
      <c r="OL45" s="5"/>
      <c r="OM45" s="5"/>
      <c r="ON45" s="5"/>
      <c r="OO45" s="5"/>
      <c r="OP45" s="5"/>
      <c r="OQ45" s="5"/>
    </row>
    <row r="46" spans="1:407" s="4" customFormat="1" ht="27.75" customHeight="1" x14ac:dyDescent="0.25">
      <c r="A46" s="60" t="s">
        <v>231</v>
      </c>
      <c r="B46" s="59" t="s">
        <v>102</v>
      </c>
      <c r="C46" s="8" t="s">
        <v>295</v>
      </c>
      <c r="D46" s="61" t="s">
        <v>55</v>
      </c>
      <c r="E46" s="62" t="s">
        <v>103</v>
      </c>
      <c r="F46" s="63">
        <v>6.0588235294117645</v>
      </c>
      <c r="G46" s="64">
        <v>431000</v>
      </c>
      <c r="H46" s="69">
        <v>431000</v>
      </c>
      <c r="I46" s="66">
        <v>1</v>
      </c>
      <c r="J46" s="67" t="s">
        <v>178</v>
      </c>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5"/>
      <c r="NI46" s="5"/>
      <c r="NJ46" s="5"/>
      <c r="NK46" s="5"/>
      <c r="NL46" s="5"/>
      <c r="NM46" s="5"/>
      <c r="NN46" s="5"/>
      <c r="NO46" s="5"/>
      <c r="NP46" s="5"/>
      <c r="NQ46" s="5"/>
      <c r="NR46" s="5"/>
      <c r="NS46" s="5"/>
      <c r="NT46" s="5"/>
      <c r="NU46" s="5"/>
      <c r="NV46" s="5"/>
      <c r="NW46" s="5"/>
      <c r="NX46" s="5"/>
      <c r="NY46" s="5"/>
      <c r="NZ46" s="5"/>
      <c r="OA46" s="5"/>
      <c r="OB46" s="5"/>
      <c r="OC46" s="5"/>
      <c r="OD46" s="5"/>
      <c r="OE46" s="5"/>
      <c r="OF46" s="5"/>
      <c r="OG46" s="5"/>
      <c r="OH46" s="5"/>
      <c r="OI46" s="5"/>
      <c r="OJ46" s="5"/>
      <c r="OK46" s="5"/>
      <c r="OL46" s="5"/>
      <c r="OM46" s="5"/>
      <c r="ON46" s="5"/>
      <c r="OO46" s="5"/>
      <c r="OP46" s="5"/>
      <c r="OQ46" s="5"/>
    </row>
    <row r="47" spans="1:407" s="4" customFormat="1" ht="27.75" customHeight="1" x14ac:dyDescent="0.25">
      <c r="A47" s="60" t="s">
        <v>232</v>
      </c>
      <c r="B47" s="59" t="s">
        <v>104</v>
      </c>
      <c r="C47" s="8" t="s">
        <v>296</v>
      </c>
      <c r="D47" s="61" t="s">
        <v>105</v>
      </c>
      <c r="E47" s="62" t="s">
        <v>106</v>
      </c>
      <c r="F47" s="63">
        <v>6.2352941176470589</v>
      </c>
      <c r="G47" s="64">
        <v>131000</v>
      </c>
      <c r="H47" s="69">
        <v>131000</v>
      </c>
      <c r="I47" s="66">
        <v>1</v>
      </c>
      <c r="J47" s="67" t="s">
        <v>178</v>
      </c>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5"/>
      <c r="NI47" s="5"/>
      <c r="NJ47" s="5"/>
      <c r="NK47" s="5"/>
      <c r="NL47" s="5"/>
      <c r="NM47" s="5"/>
      <c r="NN47" s="5"/>
      <c r="NO47" s="5"/>
      <c r="NP47" s="5"/>
      <c r="NQ47" s="5"/>
      <c r="NR47" s="5"/>
      <c r="NS47" s="5"/>
      <c r="NT47" s="5"/>
      <c r="NU47" s="5"/>
      <c r="NV47" s="5"/>
      <c r="NW47" s="5"/>
      <c r="NX47" s="5"/>
      <c r="NY47" s="5"/>
      <c r="NZ47" s="5"/>
      <c r="OA47" s="5"/>
      <c r="OB47" s="5"/>
      <c r="OC47" s="5"/>
      <c r="OD47" s="5"/>
      <c r="OE47" s="5"/>
      <c r="OF47" s="5"/>
      <c r="OG47" s="5"/>
      <c r="OH47" s="5"/>
      <c r="OI47" s="5"/>
      <c r="OJ47" s="5"/>
      <c r="OK47" s="5"/>
      <c r="OL47" s="5"/>
      <c r="OM47" s="5"/>
      <c r="ON47" s="5"/>
      <c r="OO47" s="5"/>
      <c r="OP47" s="5"/>
      <c r="OQ47" s="5"/>
    </row>
    <row r="48" spans="1:407" s="6" customFormat="1" ht="27.75" customHeight="1" x14ac:dyDescent="0.25">
      <c r="A48" s="58" t="s">
        <v>233</v>
      </c>
      <c r="B48" s="59" t="s">
        <v>94</v>
      </c>
      <c r="C48" s="8" t="s">
        <v>297</v>
      </c>
      <c r="D48" s="61" t="s">
        <v>95</v>
      </c>
      <c r="E48" s="62" t="s">
        <v>96</v>
      </c>
      <c r="F48" s="63">
        <v>6.0588235294117645</v>
      </c>
      <c r="G48" s="64">
        <v>716000</v>
      </c>
      <c r="H48" s="69">
        <v>500000</v>
      </c>
      <c r="I48" s="66">
        <v>0.6983240223463687</v>
      </c>
      <c r="J48" s="67" t="s">
        <v>350</v>
      </c>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5"/>
      <c r="NI48" s="5"/>
      <c r="NJ48" s="5"/>
      <c r="NK48" s="5"/>
      <c r="NL48" s="5"/>
      <c r="NM48" s="5"/>
      <c r="NN48" s="5"/>
      <c r="NO48" s="5"/>
      <c r="NP48" s="5"/>
      <c r="NQ48" s="5"/>
      <c r="NR48" s="5"/>
      <c r="NS48" s="5"/>
      <c r="NT48" s="5"/>
      <c r="NU48" s="5"/>
      <c r="NV48" s="5"/>
      <c r="NW48" s="5"/>
      <c r="NX48" s="5"/>
      <c r="NY48" s="5"/>
      <c r="NZ48" s="5"/>
      <c r="OA48" s="5"/>
      <c r="OB48" s="5"/>
      <c r="OC48" s="5"/>
      <c r="OD48" s="5"/>
      <c r="OE48" s="5"/>
      <c r="OF48" s="5"/>
      <c r="OG48" s="5"/>
      <c r="OH48" s="5"/>
      <c r="OI48" s="5"/>
      <c r="OJ48" s="5"/>
      <c r="OK48" s="5"/>
      <c r="OL48" s="5"/>
      <c r="OM48" s="5"/>
      <c r="ON48" s="5"/>
      <c r="OO48" s="5"/>
      <c r="OP48" s="5"/>
      <c r="OQ48" s="5"/>
    </row>
    <row r="49" spans="1:407" s="6" customFormat="1" ht="42" customHeight="1" x14ac:dyDescent="0.25">
      <c r="A49" s="60" t="s">
        <v>234</v>
      </c>
      <c r="B49" s="59" t="s">
        <v>97</v>
      </c>
      <c r="C49" s="8" t="s">
        <v>298</v>
      </c>
      <c r="D49" s="61" t="s">
        <v>13</v>
      </c>
      <c r="E49" s="62" t="s">
        <v>98</v>
      </c>
      <c r="F49" s="63">
        <v>5.3529411764705879</v>
      </c>
      <c r="G49" s="64">
        <v>998000</v>
      </c>
      <c r="H49" s="69">
        <v>998000</v>
      </c>
      <c r="I49" s="66">
        <v>1</v>
      </c>
      <c r="J49" s="67" t="s">
        <v>178</v>
      </c>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5"/>
      <c r="NI49" s="5"/>
      <c r="NJ49" s="5"/>
      <c r="NK49" s="5"/>
      <c r="NL49" s="5"/>
      <c r="NM49" s="5"/>
      <c r="NN49" s="5"/>
      <c r="NO49" s="5"/>
      <c r="NP49" s="5"/>
      <c r="NQ49" s="5"/>
      <c r="NR49" s="5"/>
      <c r="NS49" s="5"/>
      <c r="NT49" s="5"/>
      <c r="NU49" s="5"/>
      <c r="NV49" s="5"/>
      <c r="NW49" s="5"/>
      <c r="NX49" s="5"/>
      <c r="NY49" s="5"/>
      <c r="NZ49" s="5"/>
      <c r="OA49" s="5"/>
      <c r="OB49" s="5"/>
      <c r="OC49" s="5"/>
      <c r="OD49" s="5"/>
      <c r="OE49" s="5"/>
      <c r="OF49" s="5"/>
      <c r="OG49" s="5"/>
      <c r="OH49" s="5"/>
      <c r="OI49" s="5"/>
      <c r="OJ49" s="5"/>
      <c r="OK49" s="5"/>
      <c r="OL49" s="5"/>
      <c r="OM49" s="5"/>
      <c r="ON49" s="5"/>
      <c r="OO49" s="5"/>
      <c r="OP49" s="5"/>
      <c r="OQ49" s="5"/>
    </row>
    <row r="50" spans="1:407" s="4" customFormat="1" ht="42" customHeight="1" x14ac:dyDescent="0.25">
      <c r="A50" s="58" t="s">
        <v>235</v>
      </c>
      <c r="B50" s="59" t="s">
        <v>99</v>
      </c>
      <c r="C50" s="8" t="s">
        <v>299</v>
      </c>
      <c r="D50" s="61" t="s">
        <v>100</v>
      </c>
      <c r="E50" s="62" t="s">
        <v>101</v>
      </c>
      <c r="F50" s="63">
        <v>5.4117647058823533</v>
      </c>
      <c r="G50" s="64">
        <v>243000</v>
      </c>
      <c r="H50" s="69">
        <v>200000</v>
      </c>
      <c r="I50" s="66">
        <v>0.82304526748971196</v>
      </c>
      <c r="J50" s="67" t="s">
        <v>349</v>
      </c>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5"/>
      <c r="NI50" s="5"/>
      <c r="NJ50" s="5"/>
      <c r="NK50" s="5"/>
      <c r="NL50" s="5"/>
      <c r="NM50" s="5"/>
      <c r="NN50" s="5"/>
      <c r="NO50" s="5"/>
      <c r="NP50" s="5"/>
      <c r="NQ50" s="5"/>
      <c r="NR50" s="5"/>
      <c r="NS50" s="5"/>
      <c r="NT50" s="5"/>
      <c r="NU50" s="5"/>
      <c r="NV50" s="5"/>
      <c r="NW50" s="5"/>
      <c r="NX50" s="5"/>
      <c r="NY50" s="5"/>
      <c r="NZ50" s="5"/>
      <c r="OA50" s="5"/>
      <c r="OB50" s="5"/>
      <c r="OC50" s="5"/>
      <c r="OD50" s="5"/>
      <c r="OE50" s="5"/>
      <c r="OF50" s="5"/>
      <c r="OG50" s="5"/>
      <c r="OH50" s="5"/>
      <c r="OI50" s="5"/>
      <c r="OJ50" s="5"/>
      <c r="OK50" s="5"/>
      <c r="OL50" s="5"/>
      <c r="OM50" s="5"/>
      <c r="ON50" s="5"/>
      <c r="OO50" s="5"/>
      <c r="OP50" s="5"/>
      <c r="OQ50" s="5"/>
    </row>
    <row r="51" spans="1:407" s="39" customFormat="1" ht="22.5" customHeight="1" x14ac:dyDescent="0.25">
      <c r="A51" s="20"/>
      <c r="B51" s="45"/>
      <c r="C51" s="29"/>
      <c r="D51" s="29"/>
      <c r="E51" s="49"/>
      <c r="F51" s="43" t="s">
        <v>170</v>
      </c>
      <c r="G51" s="44">
        <f>SUM(G45:G50)</f>
        <v>9519000</v>
      </c>
      <c r="H51" s="44">
        <f>SUM(H45:H50)</f>
        <v>5760000</v>
      </c>
      <c r="I51" s="29"/>
      <c r="J51" s="52"/>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c r="HG51" s="38"/>
      <c r="HH51" s="38"/>
      <c r="HI51" s="38"/>
      <c r="HJ51" s="38"/>
      <c r="HK51" s="38"/>
      <c r="HL51" s="38"/>
      <c r="HM51" s="38"/>
      <c r="HN51" s="38"/>
      <c r="HO51" s="38"/>
      <c r="HP51" s="38"/>
      <c r="HQ51" s="38"/>
      <c r="HR51" s="38"/>
      <c r="HS51" s="38"/>
      <c r="HT51" s="38"/>
      <c r="HU51" s="38"/>
      <c r="HV51" s="38"/>
      <c r="HW51" s="38"/>
      <c r="HX51" s="38"/>
      <c r="HY51" s="38"/>
      <c r="HZ51" s="38"/>
      <c r="IA51" s="38"/>
      <c r="IB51" s="38"/>
      <c r="IC51" s="38"/>
      <c r="ID51" s="38"/>
      <c r="IE51" s="38"/>
      <c r="IF51" s="38"/>
      <c r="IG51" s="38"/>
      <c r="IH51" s="38"/>
      <c r="II51" s="38"/>
      <c r="IJ51" s="38"/>
      <c r="IK51" s="38"/>
      <c r="IL51" s="38"/>
      <c r="IM51" s="38"/>
      <c r="IN51" s="38"/>
      <c r="IO51" s="38"/>
      <c r="IP51" s="38"/>
      <c r="IQ51" s="38"/>
      <c r="IR51" s="38"/>
      <c r="IS51" s="38"/>
      <c r="IT51" s="38"/>
      <c r="IU51" s="38"/>
      <c r="IV51" s="38"/>
      <c r="IW51" s="38"/>
      <c r="IX51" s="38"/>
      <c r="IY51" s="38"/>
      <c r="IZ51" s="38"/>
      <c r="JA51" s="38"/>
      <c r="JB51" s="38"/>
      <c r="JC51" s="38"/>
      <c r="JD51" s="38"/>
      <c r="JE51" s="38"/>
      <c r="JF51" s="38"/>
      <c r="JG51" s="38"/>
      <c r="JH51" s="38"/>
      <c r="JI51" s="38"/>
      <c r="JJ51" s="38"/>
      <c r="JK51" s="38"/>
      <c r="JL51" s="38"/>
      <c r="JM51" s="38"/>
      <c r="JN51" s="38"/>
      <c r="JO51" s="38"/>
      <c r="JP51" s="38"/>
      <c r="JQ51" s="38"/>
      <c r="JR51" s="38"/>
      <c r="JS51" s="38"/>
      <c r="JT51" s="38"/>
      <c r="JU51" s="38"/>
      <c r="JV51" s="38"/>
      <c r="JW51" s="38"/>
      <c r="JX51" s="38"/>
      <c r="JY51" s="38"/>
      <c r="JZ51" s="38"/>
      <c r="KA51" s="38"/>
      <c r="KB51" s="38"/>
      <c r="KC51" s="38"/>
      <c r="KD51" s="38"/>
      <c r="KE51" s="38"/>
      <c r="KF51" s="38"/>
      <c r="KG51" s="38"/>
      <c r="KH51" s="38"/>
      <c r="KI51" s="38"/>
      <c r="KJ51" s="38"/>
      <c r="KK51" s="38"/>
      <c r="KL51" s="38"/>
      <c r="KM51" s="38"/>
      <c r="KN51" s="38"/>
      <c r="KO51" s="38"/>
      <c r="KP51" s="38"/>
      <c r="KQ51" s="38"/>
      <c r="KR51" s="38"/>
      <c r="KS51" s="38"/>
      <c r="KT51" s="38"/>
      <c r="KU51" s="38"/>
      <c r="KV51" s="38"/>
      <c r="KW51" s="38"/>
      <c r="KX51" s="38"/>
      <c r="KY51" s="38"/>
      <c r="KZ51" s="38"/>
      <c r="LA51" s="38"/>
      <c r="LB51" s="38"/>
      <c r="LC51" s="38"/>
      <c r="LD51" s="38"/>
      <c r="LE51" s="38"/>
      <c r="LF51" s="38"/>
      <c r="LG51" s="38"/>
      <c r="LH51" s="38"/>
      <c r="LI51" s="38"/>
      <c r="LJ51" s="38"/>
      <c r="LK51" s="38"/>
      <c r="LL51" s="38"/>
      <c r="LM51" s="38"/>
      <c r="LN51" s="38"/>
      <c r="LO51" s="38"/>
      <c r="LP51" s="38"/>
      <c r="LQ51" s="38"/>
      <c r="LR51" s="38"/>
      <c r="LS51" s="38"/>
      <c r="LT51" s="38"/>
      <c r="LU51" s="38"/>
      <c r="LV51" s="38"/>
      <c r="LW51" s="38"/>
      <c r="LX51" s="38"/>
      <c r="LY51" s="38"/>
      <c r="LZ51" s="38"/>
      <c r="MA51" s="38"/>
      <c r="MB51" s="38"/>
      <c r="MC51" s="38"/>
      <c r="MD51" s="38"/>
      <c r="ME51" s="38"/>
      <c r="MF51" s="38"/>
      <c r="MG51" s="38"/>
      <c r="MH51" s="38"/>
      <c r="MI51" s="38"/>
      <c r="MJ51" s="38"/>
      <c r="MK51" s="38"/>
      <c r="ML51" s="38"/>
      <c r="MM51" s="38"/>
      <c r="MN51" s="38"/>
      <c r="MO51" s="38"/>
      <c r="MP51" s="38"/>
      <c r="MQ51" s="38"/>
      <c r="MR51" s="38"/>
      <c r="MS51" s="38"/>
      <c r="MT51" s="38"/>
      <c r="MU51" s="38"/>
      <c r="MV51" s="38"/>
      <c r="MW51" s="38"/>
      <c r="MX51" s="38"/>
      <c r="MY51" s="38"/>
      <c r="MZ51" s="38"/>
      <c r="NA51" s="38"/>
      <c r="NB51" s="38"/>
      <c r="NC51" s="38"/>
      <c r="ND51" s="38"/>
      <c r="NE51" s="38"/>
      <c r="NF51" s="38"/>
      <c r="NG51" s="38"/>
      <c r="NH51" s="38"/>
      <c r="NI51" s="38"/>
      <c r="NJ51" s="38"/>
      <c r="NK51" s="38"/>
      <c r="NL51" s="38"/>
      <c r="NM51" s="38"/>
      <c r="NN51" s="38"/>
      <c r="NO51" s="38"/>
      <c r="NP51" s="38"/>
      <c r="NQ51" s="38"/>
      <c r="NR51" s="38"/>
      <c r="NS51" s="38"/>
      <c r="NT51" s="38"/>
      <c r="NU51" s="38"/>
      <c r="NV51" s="38"/>
      <c r="NW51" s="38"/>
      <c r="NX51" s="38"/>
      <c r="NY51" s="38"/>
      <c r="NZ51" s="38"/>
      <c r="OA51" s="38"/>
      <c r="OB51" s="38"/>
      <c r="OC51" s="38"/>
      <c r="OD51" s="38"/>
      <c r="OE51" s="38"/>
      <c r="OF51" s="38"/>
      <c r="OG51" s="38"/>
      <c r="OH51" s="38"/>
      <c r="OI51" s="38"/>
      <c r="OJ51" s="38"/>
      <c r="OK51" s="38"/>
      <c r="OL51" s="38"/>
      <c r="OM51" s="38"/>
      <c r="ON51" s="38"/>
      <c r="OO51" s="38"/>
      <c r="OP51" s="38"/>
      <c r="OQ51" s="38"/>
    </row>
    <row r="52" spans="1:407" ht="22.5" customHeight="1" x14ac:dyDescent="0.2">
      <c r="A52" s="40" t="s">
        <v>335</v>
      </c>
      <c r="B52" s="41"/>
      <c r="C52" s="41"/>
      <c r="D52" s="41"/>
      <c r="E52" s="47"/>
      <c r="F52" s="41"/>
      <c r="G52" s="41"/>
      <c r="H52" s="41"/>
      <c r="I52" s="41"/>
      <c r="J52" s="50"/>
    </row>
    <row r="53" spans="1:407" s="4" customFormat="1" ht="54.75" customHeight="1" x14ac:dyDescent="0.25">
      <c r="A53" s="58" t="s">
        <v>236</v>
      </c>
      <c r="B53" s="59" t="s">
        <v>110</v>
      </c>
      <c r="C53" s="8" t="s">
        <v>300</v>
      </c>
      <c r="D53" s="61" t="s">
        <v>13</v>
      </c>
      <c r="E53" s="68" t="s">
        <v>111</v>
      </c>
      <c r="F53" s="63">
        <v>5.875</v>
      </c>
      <c r="G53" s="64">
        <v>458000</v>
      </c>
      <c r="H53" s="65">
        <v>350000</v>
      </c>
      <c r="I53" s="66">
        <v>0.76419213973799127</v>
      </c>
      <c r="J53" s="67" t="s">
        <v>348</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5"/>
      <c r="NI53" s="5"/>
      <c r="NJ53" s="5"/>
      <c r="NK53" s="5"/>
      <c r="NL53" s="5"/>
      <c r="NM53" s="5"/>
      <c r="NN53" s="5"/>
      <c r="NO53" s="5"/>
      <c r="NP53" s="5"/>
      <c r="NQ53" s="5"/>
      <c r="NR53" s="5"/>
      <c r="NS53" s="5"/>
      <c r="NT53" s="5"/>
      <c r="NU53" s="5"/>
      <c r="NV53" s="5"/>
      <c r="NW53" s="5"/>
      <c r="NX53" s="5"/>
      <c r="NY53" s="5"/>
      <c r="NZ53" s="5"/>
      <c r="OA53" s="5"/>
      <c r="OB53" s="5"/>
      <c r="OC53" s="5"/>
      <c r="OD53" s="5"/>
      <c r="OE53" s="5"/>
      <c r="OF53" s="5"/>
      <c r="OG53" s="5"/>
      <c r="OH53" s="5"/>
      <c r="OI53" s="5"/>
      <c r="OJ53" s="5"/>
      <c r="OK53" s="5"/>
      <c r="OL53" s="5"/>
      <c r="OM53" s="5"/>
      <c r="ON53" s="5"/>
      <c r="OO53" s="5"/>
      <c r="OP53" s="5"/>
      <c r="OQ53" s="5"/>
    </row>
    <row r="54" spans="1:407" s="4" customFormat="1" ht="28.5" customHeight="1" x14ac:dyDescent="0.25">
      <c r="A54" s="60" t="s">
        <v>237</v>
      </c>
      <c r="B54" s="59" t="s">
        <v>112</v>
      </c>
      <c r="C54" s="8" t="s">
        <v>301</v>
      </c>
      <c r="D54" s="61" t="s">
        <v>13</v>
      </c>
      <c r="E54" s="68" t="s">
        <v>113</v>
      </c>
      <c r="F54" s="63">
        <v>5.4375</v>
      </c>
      <c r="G54" s="64">
        <v>625000</v>
      </c>
      <c r="H54" s="65">
        <v>550000</v>
      </c>
      <c r="I54" s="66">
        <v>0.88</v>
      </c>
      <c r="J54" s="67" t="s">
        <v>169</v>
      </c>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5"/>
      <c r="NC54" s="5"/>
      <c r="ND54" s="5"/>
      <c r="NE54" s="5"/>
      <c r="NF54" s="5"/>
      <c r="NG54" s="5"/>
      <c r="NH54" s="5"/>
      <c r="NI54" s="5"/>
      <c r="NJ54" s="5"/>
      <c r="NK54" s="5"/>
      <c r="NL54" s="5"/>
      <c r="NM54" s="5"/>
      <c r="NN54" s="5"/>
      <c r="NO54" s="5"/>
      <c r="NP54" s="5"/>
      <c r="NQ54" s="5"/>
      <c r="NR54" s="5"/>
      <c r="NS54" s="5"/>
      <c r="NT54" s="5"/>
      <c r="NU54" s="5"/>
      <c r="NV54" s="5"/>
      <c r="NW54" s="5"/>
      <c r="NX54" s="5"/>
      <c r="NY54" s="5"/>
      <c r="NZ54" s="5"/>
      <c r="OA54" s="5"/>
      <c r="OB54" s="5"/>
      <c r="OC54" s="5"/>
      <c r="OD54" s="5"/>
      <c r="OE54" s="5"/>
      <c r="OF54" s="5"/>
      <c r="OG54" s="5"/>
      <c r="OH54" s="5"/>
      <c r="OI54" s="5"/>
      <c r="OJ54" s="5"/>
      <c r="OK54" s="5"/>
      <c r="OL54" s="5"/>
      <c r="OM54" s="5"/>
      <c r="ON54" s="5"/>
      <c r="OO54" s="5"/>
      <c r="OP54" s="5"/>
      <c r="OQ54" s="5"/>
    </row>
    <row r="55" spans="1:407" s="4" customFormat="1" ht="28.5" customHeight="1" x14ac:dyDescent="0.25">
      <c r="A55" s="58" t="s">
        <v>238</v>
      </c>
      <c r="B55" s="59" t="s">
        <v>114</v>
      </c>
      <c r="C55" s="8" t="s">
        <v>302</v>
      </c>
      <c r="D55" s="61" t="s">
        <v>115</v>
      </c>
      <c r="E55" s="68" t="s">
        <v>49</v>
      </c>
      <c r="F55" s="63">
        <v>5.9411764705882355</v>
      </c>
      <c r="G55" s="64">
        <v>388000</v>
      </c>
      <c r="H55" s="65">
        <v>300000</v>
      </c>
      <c r="I55" s="66">
        <v>0.77319587628865982</v>
      </c>
      <c r="J55" s="67" t="s">
        <v>169</v>
      </c>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5"/>
      <c r="NH55" s="5"/>
      <c r="NI55" s="5"/>
      <c r="NJ55" s="5"/>
      <c r="NK55" s="5"/>
      <c r="NL55" s="5"/>
      <c r="NM55" s="5"/>
      <c r="NN55" s="5"/>
      <c r="NO55" s="5"/>
      <c r="NP55" s="5"/>
      <c r="NQ55" s="5"/>
      <c r="NR55" s="5"/>
      <c r="NS55" s="5"/>
      <c r="NT55" s="5"/>
      <c r="NU55" s="5"/>
      <c r="NV55" s="5"/>
      <c r="NW55" s="5"/>
      <c r="NX55" s="5"/>
      <c r="NY55" s="5"/>
      <c r="NZ55" s="5"/>
      <c r="OA55" s="5"/>
      <c r="OB55" s="5"/>
      <c r="OC55" s="5"/>
      <c r="OD55" s="5"/>
      <c r="OE55" s="5"/>
      <c r="OF55" s="5"/>
      <c r="OG55" s="5"/>
      <c r="OH55" s="5"/>
      <c r="OI55" s="5"/>
      <c r="OJ55" s="5"/>
      <c r="OK55" s="5"/>
      <c r="OL55" s="5"/>
      <c r="OM55" s="5"/>
      <c r="ON55" s="5"/>
      <c r="OO55" s="5"/>
      <c r="OP55" s="5"/>
      <c r="OQ55" s="5"/>
    </row>
    <row r="56" spans="1:407" s="39" customFormat="1" ht="22.5" customHeight="1" x14ac:dyDescent="0.25">
      <c r="A56" s="46"/>
      <c r="B56" s="45"/>
      <c r="C56" s="29"/>
      <c r="D56" s="29"/>
      <c r="E56" s="49"/>
      <c r="F56" s="43" t="s">
        <v>170</v>
      </c>
      <c r="G56" s="44">
        <f>SUM(G53:G55)</f>
        <v>1471000</v>
      </c>
      <c r="H56" s="44">
        <f>SUM(H53:H55)</f>
        <v>1200000</v>
      </c>
      <c r="I56" s="29"/>
      <c r="J56" s="52"/>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c r="HB56" s="38"/>
      <c r="HC56" s="38"/>
      <c r="HD56" s="38"/>
      <c r="HE56" s="38"/>
      <c r="HF56" s="38"/>
      <c r="HG56" s="38"/>
      <c r="HH56" s="38"/>
      <c r="HI56" s="38"/>
      <c r="HJ56" s="38"/>
      <c r="HK56" s="38"/>
      <c r="HL56" s="38"/>
      <c r="HM56" s="38"/>
      <c r="HN56" s="38"/>
      <c r="HO56" s="38"/>
      <c r="HP56" s="38"/>
      <c r="HQ56" s="38"/>
      <c r="HR56" s="38"/>
      <c r="HS56" s="38"/>
      <c r="HT56" s="38"/>
      <c r="HU56" s="38"/>
      <c r="HV56" s="38"/>
      <c r="HW56" s="38"/>
      <c r="HX56" s="38"/>
      <c r="HY56" s="38"/>
      <c r="HZ56" s="38"/>
      <c r="IA56" s="38"/>
      <c r="IB56" s="38"/>
      <c r="IC56" s="38"/>
      <c r="ID56" s="38"/>
      <c r="IE56" s="38"/>
      <c r="IF56" s="38"/>
      <c r="IG56" s="38"/>
      <c r="IH56" s="38"/>
      <c r="II56" s="38"/>
      <c r="IJ56" s="38"/>
      <c r="IK56" s="38"/>
      <c r="IL56" s="38"/>
      <c r="IM56" s="38"/>
      <c r="IN56" s="38"/>
      <c r="IO56" s="38"/>
      <c r="IP56" s="38"/>
      <c r="IQ56" s="38"/>
      <c r="IR56" s="38"/>
      <c r="IS56" s="38"/>
      <c r="IT56" s="38"/>
      <c r="IU56" s="38"/>
      <c r="IV56" s="38"/>
      <c r="IW56" s="38"/>
      <c r="IX56" s="38"/>
      <c r="IY56" s="38"/>
      <c r="IZ56" s="38"/>
      <c r="JA56" s="38"/>
      <c r="JB56" s="38"/>
      <c r="JC56" s="38"/>
      <c r="JD56" s="38"/>
      <c r="JE56" s="38"/>
      <c r="JF56" s="38"/>
      <c r="JG56" s="38"/>
      <c r="JH56" s="38"/>
      <c r="JI56" s="38"/>
      <c r="JJ56" s="38"/>
      <c r="JK56" s="38"/>
      <c r="JL56" s="38"/>
      <c r="JM56" s="38"/>
      <c r="JN56" s="38"/>
      <c r="JO56" s="38"/>
      <c r="JP56" s="38"/>
      <c r="JQ56" s="38"/>
      <c r="JR56" s="38"/>
      <c r="JS56" s="38"/>
      <c r="JT56" s="38"/>
      <c r="JU56" s="38"/>
      <c r="JV56" s="38"/>
      <c r="JW56" s="38"/>
      <c r="JX56" s="38"/>
      <c r="JY56" s="38"/>
      <c r="JZ56" s="38"/>
      <c r="KA56" s="38"/>
      <c r="KB56" s="38"/>
      <c r="KC56" s="38"/>
      <c r="KD56" s="38"/>
      <c r="KE56" s="38"/>
      <c r="KF56" s="38"/>
      <c r="KG56" s="38"/>
      <c r="KH56" s="38"/>
      <c r="KI56" s="38"/>
      <c r="KJ56" s="38"/>
      <c r="KK56" s="38"/>
      <c r="KL56" s="38"/>
      <c r="KM56" s="38"/>
      <c r="KN56" s="38"/>
      <c r="KO56" s="38"/>
      <c r="KP56" s="38"/>
      <c r="KQ56" s="38"/>
      <c r="KR56" s="38"/>
      <c r="KS56" s="38"/>
      <c r="KT56" s="38"/>
      <c r="KU56" s="38"/>
      <c r="KV56" s="38"/>
      <c r="KW56" s="38"/>
      <c r="KX56" s="38"/>
      <c r="KY56" s="38"/>
      <c r="KZ56" s="38"/>
      <c r="LA56" s="38"/>
      <c r="LB56" s="38"/>
      <c r="LC56" s="38"/>
      <c r="LD56" s="38"/>
      <c r="LE56" s="38"/>
      <c r="LF56" s="38"/>
      <c r="LG56" s="38"/>
      <c r="LH56" s="38"/>
      <c r="LI56" s="38"/>
      <c r="LJ56" s="38"/>
      <c r="LK56" s="38"/>
      <c r="LL56" s="38"/>
      <c r="LM56" s="38"/>
      <c r="LN56" s="38"/>
      <c r="LO56" s="38"/>
      <c r="LP56" s="38"/>
      <c r="LQ56" s="38"/>
      <c r="LR56" s="38"/>
      <c r="LS56" s="38"/>
      <c r="LT56" s="38"/>
      <c r="LU56" s="38"/>
      <c r="LV56" s="38"/>
      <c r="LW56" s="38"/>
      <c r="LX56" s="38"/>
      <c r="LY56" s="38"/>
      <c r="LZ56" s="38"/>
      <c r="MA56" s="38"/>
      <c r="MB56" s="38"/>
      <c r="MC56" s="38"/>
      <c r="MD56" s="38"/>
      <c r="ME56" s="38"/>
      <c r="MF56" s="38"/>
      <c r="MG56" s="38"/>
      <c r="MH56" s="38"/>
      <c r="MI56" s="38"/>
      <c r="MJ56" s="38"/>
      <c r="MK56" s="38"/>
      <c r="ML56" s="38"/>
      <c r="MM56" s="38"/>
      <c r="MN56" s="38"/>
      <c r="MO56" s="38"/>
      <c r="MP56" s="38"/>
      <c r="MQ56" s="38"/>
      <c r="MR56" s="38"/>
      <c r="MS56" s="38"/>
      <c r="MT56" s="38"/>
      <c r="MU56" s="38"/>
      <c r="MV56" s="38"/>
      <c r="MW56" s="38"/>
      <c r="MX56" s="38"/>
      <c r="MY56" s="38"/>
      <c r="MZ56" s="38"/>
      <c r="NA56" s="38"/>
      <c r="NB56" s="38"/>
      <c r="NC56" s="38"/>
      <c r="ND56" s="38"/>
      <c r="NE56" s="38"/>
      <c r="NF56" s="38"/>
      <c r="NG56" s="38"/>
      <c r="NH56" s="38"/>
      <c r="NI56" s="38"/>
      <c r="NJ56" s="38"/>
      <c r="NK56" s="38"/>
      <c r="NL56" s="38"/>
      <c r="NM56" s="38"/>
      <c r="NN56" s="38"/>
      <c r="NO56" s="38"/>
      <c r="NP56" s="38"/>
      <c r="NQ56" s="38"/>
      <c r="NR56" s="38"/>
      <c r="NS56" s="38"/>
      <c r="NT56" s="38"/>
      <c r="NU56" s="38"/>
      <c r="NV56" s="38"/>
      <c r="NW56" s="38"/>
      <c r="NX56" s="38"/>
      <c r="NY56" s="38"/>
      <c r="NZ56" s="38"/>
      <c r="OA56" s="38"/>
      <c r="OB56" s="38"/>
      <c r="OC56" s="38"/>
      <c r="OD56" s="38"/>
      <c r="OE56" s="38"/>
      <c r="OF56" s="38"/>
      <c r="OG56" s="38"/>
      <c r="OH56" s="38"/>
      <c r="OI56" s="38"/>
      <c r="OJ56" s="38"/>
      <c r="OK56" s="38"/>
      <c r="OL56" s="38"/>
      <c r="OM56" s="38"/>
      <c r="ON56" s="38"/>
      <c r="OO56" s="38"/>
      <c r="OP56" s="38"/>
      <c r="OQ56" s="38"/>
    </row>
    <row r="57" spans="1:407" ht="22.5" customHeight="1" x14ac:dyDescent="0.2">
      <c r="A57" s="40" t="s">
        <v>334</v>
      </c>
      <c r="B57" s="41"/>
      <c r="C57" s="41"/>
      <c r="D57" s="41"/>
      <c r="E57" s="47"/>
      <c r="F57" s="41"/>
      <c r="G57" s="41"/>
      <c r="H57" s="41"/>
      <c r="I57" s="41"/>
      <c r="J57" s="50"/>
    </row>
    <row r="58" spans="1:407" s="10" customFormat="1" ht="27.75" customHeight="1" x14ac:dyDescent="0.25">
      <c r="A58" s="58" t="s">
        <v>239</v>
      </c>
      <c r="B58" s="59" t="s">
        <v>119</v>
      </c>
      <c r="C58" s="8" t="s">
        <v>120</v>
      </c>
      <c r="D58" s="61" t="s">
        <v>10</v>
      </c>
      <c r="E58" s="62" t="s">
        <v>121</v>
      </c>
      <c r="F58" s="63">
        <v>5.0588235294117645</v>
      </c>
      <c r="G58" s="64">
        <v>2000000</v>
      </c>
      <c r="H58" s="65">
        <v>1000000</v>
      </c>
      <c r="I58" s="66">
        <v>0.5</v>
      </c>
      <c r="J58" s="67" t="s">
        <v>169</v>
      </c>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c r="IU58" s="9"/>
      <c r="IV58" s="9"/>
      <c r="IW58" s="9"/>
      <c r="IX58" s="9"/>
      <c r="IY58" s="9"/>
      <c r="IZ58" s="9"/>
      <c r="JA58" s="9"/>
      <c r="JB58" s="9"/>
      <c r="JC58" s="9"/>
      <c r="JD58" s="9"/>
      <c r="JE58" s="9"/>
      <c r="JF58" s="9"/>
      <c r="JG58" s="9"/>
      <c r="JH58" s="9"/>
      <c r="JI58" s="9"/>
      <c r="JJ58" s="9"/>
      <c r="JK58" s="9"/>
      <c r="JL58" s="9"/>
      <c r="JM58" s="9"/>
      <c r="JN58" s="9"/>
      <c r="JO58" s="9"/>
      <c r="JP58" s="9"/>
      <c r="JQ58" s="9"/>
      <c r="JR58" s="9"/>
      <c r="JS58" s="9"/>
      <c r="JT58" s="9"/>
      <c r="JU58" s="9"/>
      <c r="JV58" s="9"/>
      <c r="JW58" s="9"/>
      <c r="JX58" s="9"/>
      <c r="JY58" s="9"/>
      <c r="JZ58" s="9"/>
      <c r="KA58" s="9"/>
      <c r="KB58" s="9"/>
      <c r="KC58" s="9"/>
      <c r="KD58" s="9"/>
      <c r="KE58" s="9"/>
      <c r="KF58" s="9"/>
      <c r="KG58" s="9"/>
      <c r="KH58" s="9"/>
      <c r="KI58" s="9"/>
      <c r="KJ58" s="9"/>
      <c r="KK58" s="9"/>
      <c r="KL58" s="9"/>
      <c r="KM58" s="9"/>
      <c r="KN58" s="9"/>
      <c r="KO58" s="9"/>
      <c r="KP58" s="9"/>
      <c r="KQ58" s="9"/>
      <c r="KR58" s="9"/>
      <c r="KS58" s="9"/>
      <c r="KT58" s="9"/>
      <c r="KU58" s="9"/>
      <c r="KV58" s="9"/>
      <c r="KW58" s="9"/>
      <c r="KX58" s="9"/>
      <c r="KY58" s="9"/>
      <c r="KZ58" s="9"/>
      <c r="LA58" s="9"/>
      <c r="LB58" s="9"/>
      <c r="LC58" s="9"/>
      <c r="LD58" s="9"/>
      <c r="LE58" s="9"/>
      <c r="LF58" s="9"/>
      <c r="LG58" s="9"/>
      <c r="LH58" s="9"/>
      <c r="LI58" s="9"/>
      <c r="LJ58" s="9"/>
      <c r="LK58" s="9"/>
      <c r="LL58" s="9"/>
      <c r="LM58" s="9"/>
      <c r="LN58" s="9"/>
      <c r="LO58" s="9"/>
      <c r="LP58" s="9"/>
      <c r="LQ58" s="9"/>
      <c r="LR58" s="9"/>
      <c r="LS58" s="9"/>
      <c r="LT58" s="9"/>
      <c r="LU58" s="9"/>
      <c r="LV58" s="9"/>
      <c r="LW58" s="9"/>
      <c r="LX58" s="9"/>
      <c r="LY58" s="9"/>
      <c r="LZ58" s="9"/>
      <c r="MA58" s="9"/>
      <c r="MB58" s="9"/>
      <c r="MC58" s="9"/>
      <c r="MD58" s="9"/>
      <c r="ME58" s="9"/>
      <c r="MF58" s="9"/>
      <c r="MG58" s="9"/>
      <c r="MH58" s="9"/>
      <c r="MI58" s="9"/>
      <c r="MJ58" s="9"/>
      <c r="MK58" s="9"/>
      <c r="ML58" s="9"/>
      <c r="MM58" s="9"/>
      <c r="MN58" s="9"/>
      <c r="MO58" s="9"/>
      <c r="MP58" s="9"/>
      <c r="MQ58" s="9"/>
      <c r="MR58" s="9"/>
      <c r="MS58" s="9"/>
      <c r="MT58" s="9"/>
      <c r="MU58" s="9"/>
      <c r="MV58" s="9"/>
      <c r="MW58" s="9"/>
      <c r="MX58" s="9"/>
      <c r="MY58" s="9"/>
      <c r="MZ58" s="9"/>
      <c r="NA58" s="9"/>
      <c r="NB58" s="9"/>
      <c r="NC58" s="9"/>
      <c r="ND58" s="9"/>
      <c r="NE58" s="9"/>
      <c r="NF58" s="9"/>
      <c r="NG58" s="9"/>
      <c r="NH58" s="9"/>
      <c r="NI58" s="9"/>
      <c r="NJ58" s="9"/>
      <c r="NK58" s="9"/>
      <c r="NL58" s="9"/>
      <c r="NM58" s="9"/>
      <c r="NN58" s="9"/>
      <c r="NO58" s="9"/>
      <c r="NP58" s="9"/>
      <c r="NQ58" s="9"/>
      <c r="NR58" s="9"/>
      <c r="NS58" s="9"/>
      <c r="NT58" s="9"/>
      <c r="NU58" s="9"/>
      <c r="NV58" s="9"/>
      <c r="NW58" s="9"/>
      <c r="NX58" s="9"/>
      <c r="NY58" s="9"/>
      <c r="NZ58" s="9"/>
      <c r="OA58" s="9"/>
      <c r="OB58" s="9"/>
      <c r="OC58" s="9"/>
      <c r="OD58" s="9"/>
      <c r="OE58" s="9"/>
      <c r="OF58" s="9"/>
      <c r="OG58" s="9"/>
      <c r="OH58" s="9"/>
      <c r="OI58" s="9"/>
      <c r="OJ58" s="9"/>
      <c r="OK58" s="9"/>
      <c r="OL58" s="9"/>
      <c r="OM58" s="9"/>
      <c r="ON58" s="9"/>
      <c r="OO58" s="9"/>
      <c r="OP58" s="9"/>
      <c r="OQ58" s="9"/>
    </row>
    <row r="59" spans="1:407" s="5" customFormat="1" ht="54" customHeight="1" x14ac:dyDescent="0.25">
      <c r="A59" s="58" t="s">
        <v>240</v>
      </c>
      <c r="B59" s="59" t="s">
        <v>133</v>
      </c>
      <c r="C59" s="8" t="s">
        <v>303</v>
      </c>
      <c r="D59" s="61" t="s">
        <v>190</v>
      </c>
      <c r="E59" s="62" t="s">
        <v>130</v>
      </c>
      <c r="F59" s="63">
        <v>7.1764705882352944</v>
      </c>
      <c r="G59" s="64">
        <v>310000</v>
      </c>
      <c r="H59" s="65">
        <v>310000</v>
      </c>
      <c r="I59" s="66">
        <v>1</v>
      </c>
      <c r="J59" s="67" t="s">
        <v>178</v>
      </c>
    </row>
    <row r="60" spans="1:407" s="10" customFormat="1" ht="42" customHeight="1" x14ac:dyDescent="0.25">
      <c r="A60" s="58" t="s">
        <v>241</v>
      </c>
      <c r="B60" s="59" t="s">
        <v>124</v>
      </c>
      <c r="C60" s="8" t="s">
        <v>304</v>
      </c>
      <c r="D60" s="61" t="s">
        <v>100</v>
      </c>
      <c r="E60" s="62" t="s">
        <v>125</v>
      </c>
      <c r="F60" s="63">
        <v>3.9411764705882355</v>
      </c>
      <c r="G60" s="64">
        <v>347000</v>
      </c>
      <c r="H60" s="65">
        <v>150000</v>
      </c>
      <c r="I60" s="66">
        <v>0.43227665706051871</v>
      </c>
      <c r="J60" s="67" t="s">
        <v>347</v>
      </c>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c r="IU60" s="9"/>
      <c r="IV60" s="9"/>
      <c r="IW60" s="9"/>
      <c r="IX60" s="9"/>
      <c r="IY60" s="9"/>
      <c r="IZ60" s="9"/>
      <c r="JA60" s="9"/>
      <c r="JB60" s="9"/>
      <c r="JC60" s="9"/>
      <c r="JD60" s="9"/>
      <c r="JE60" s="9"/>
      <c r="JF60" s="9"/>
      <c r="JG60" s="9"/>
      <c r="JH60" s="9"/>
      <c r="JI60" s="9"/>
      <c r="JJ60" s="9"/>
      <c r="JK60" s="9"/>
      <c r="JL60" s="9"/>
      <c r="JM60" s="9"/>
      <c r="JN60" s="9"/>
      <c r="JO60" s="9"/>
      <c r="JP60" s="9"/>
      <c r="JQ60" s="9"/>
      <c r="JR60" s="9"/>
      <c r="JS60" s="9"/>
      <c r="JT60" s="9"/>
      <c r="JU60" s="9"/>
      <c r="JV60" s="9"/>
      <c r="JW60" s="9"/>
      <c r="JX60" s="9"/>
      <c r="JY60" s="9"/>
      <c r="JZ60" s="9"/>
      <c r="KA60" s="9"/>
      <c r="KB60" s="9"/>
      <c r="KC60" s="9"/>
      <c r="KD60" s="9"/>
      <c r="KE60" s="9"/>
      <c r="KF60" s="9"/>
      <c r="KG60" s="9"/>
      <c r="KH60" s="9"/>
      <c r="KI60" s="9"/>
      <c r="KJ60" s="9"/>
      <c r="KK60" s="9"/>
      <c r="KL60" s="9"/>
      <c r="KM60" s="9"/>
      <c r="KN60" s="9"/>
      <c r="KO60" s="9"/>
      <c r="KP60" s="9"/>
      <c r="KQ60" s="9"/>
      <c r="KR60" s="9"/>
      <c r="KS60" s="9"/>
      <c r="KT60" s="9"/>
      <c r="KU60" s="9"/>
      <c r="KV60" s="9"/>
      <c r="KW60" s="9"/>
      <c r="KX60" s="9"/>
      <c r="KY60" s="9"/>
      <c r="KZ60" s="9"/>
      <c r="LA60" s="9"/>
      <c r="LB60" s="9"/>
      <c r="LC60" s="9"/>
      <c r="LD60" s="9"/>
      <c r="LE60" s="9"/>
      <c r="LF60" s="9"/>
      <c r="LG60" s="9"/>
      <c r="LH60" s="9"/>
      <c r="LI60" s="9"/>
      <c r="LJ60" s="9"/>
      <c r="LK60" s="9"/>
      <c r="LL60" s="9"/>
      <c r="LM60" s="9"/>
      <c r="LN60" s="9"/>
      <c r="LO60" s="9"/>
      <c r="LP60" s="9"/>
      <c r="LQ60" s="9"/>
      <c r="LR60" s="9"/>
      <c r="LS60" s="9"/>
      <c r="LT60" s="9"/>
      <c r="LU60" s="9"/>
      <c r="LV60" s="9"/>
      <c r="LW60" s="9"/>
      <c r="LX60" s="9"/>
      <c r="LY60" s="9"/>
      <c r="LZ60" s="9"/>
      <c r="MA60" s="9"/>
      <c r="MB60" s="9"/>
      <c r="MC60" s="9"/>
      <c r="MD60" s="9"/>
      <c r="ME60" s="9"/>
      <c r="MF60" s="9"/>
      <c r="MG60" s="9"/>
      <c r="MH60" s="9"/>
      <c r="MI60" s="9"/>
      <c r="MJ60" s="9"/>
      <c r="MK60" s="9"/>
      <c r="ML60" s="9"/>
      <c r="MM60" s="9"/>
      <c r="MN60" s="9"/>
      <c r="MO60" s="9"/>
      <c r="MP60" s="9"/>
      <c r="MQ60" s="9"/>
      <c r="MR60" s="9"/>
      <c r="MS60" s="9"/>
      <c r="MT60" s="9"/>
      <c r="MU60" s="9"/>
      <c r="MV60" s="9"/>
      <c r="MW60" s="9"/>
      <c r="MX60" s="9"/>
      <c r="MY60" s="9"/>
      <c r="MZ60" s="9"/>
      <c r="NA60" s="9"/>
      <c r="NB60" s="9"/>
      <c r="NC60" s="9"/>
      <c r="ND60" s="9"/>
      <c r="NE60" s="9"/>
      <c r="NF60" s="9"/>
      <c r="NG60" s="9"/>
      <c r="NH60" s="9"/>
      <c r="NI60" s="9"/>
      <c r="NJ60" s="9"/>
      <c r="NK60" s="9"/>
      <c r="NL60" s="9"/>
      <c r="NM60" s="9"/>
      <c r="NN60" s="9"/>
      <c r="NO60" s="9"/>
      <c r="NP60" s="9"/>
      <c r="NQ60" s="9"/>
      <c r="NR60" s="9"/>
      <c r="NS60" s="9"/>
      <c r="NT60" s="9"/>
      <c r="NU60" s="9"/>
      <c r="NV60" s="9"/>
      <c r="NW60" s="9"/>
      <c r="NX60" s="9"/>
      <c r="NY60" s="9"/>
      <c r="NZ60" s="9"/>
      <c r="OA60" s="9"/>
      <c r="OB60" s="9"/>
      <c r="OC60" s="9"/>
      <c r="OD60" s="9"/>
      <c r="OE60" s="9"/>
      <c r="OF60" s="9"/>
      <c r="OG60" s="9"/>
      <c r="OH60" s="9"/>
      <c r="OI60" s="9"/>
      <c r="OJ60" s="9"/>
      <c r="OK60" s="9"/>
      <c r="OL60" s="9"/>
      <c r="OM60" s="9"/>
      <c r="ON60" s="9"/>
      <c r="OO60" s="9"/>
      <c r="OP60" s="9"/>
      <c r="OQ60" s="9"/>
    </row>
    <row r="61" spans="1:407" s="4" customFormat="1" ht="28.5" customHeight="1" x14ac:dyDescent="0.25">
      <c r="A61" s="60" t="s">
        <v>242</v>
      </c>
      <c r="B61" s="59" t="s">
        <v>107</v>
      </c>
      <c r="C61" s="8" t="s">
        <v>338</v>
      </c>
      <c r="D61" s="61" t="s">
        <v>108</v>
      </c>
      <c r="E61" s="68" t="s">
        <v>109</v>
      </c>
      <c r="F61" s="63">
        <v>6.6875</v>
      </c>
      <c r="G61" s="64">
        <v>600000</v>
      </c>
      <c r="H61" s="65">
        <v>550000</v>
      </c>
      <c r="I61" s="66">
        <v>0.91666666666666663</v>
      </c>
      <c r="J61" s="67" t="s">
        <v>346</v>
      </c>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c r="IZ61" s="5"/>
      <c r="JA61" s="5"/>
      <c r="JB61" s="5"/>
      <c r="JC61" s="5"/>
      <c r="JD61" s="5"/>
      <c r="JE61" s="5"/>
      <c r="JF61" s="5"/>
      <c r="JG61" s="5"/>
      <c r="JH61" s="5"/>
      <c r="JI61" s="5"/>
      <c r="JJ61" s="5"/>
      <c r="JK61" s="5"/>
      <c r="JL61" s="5"/>
      <c r="JM61" s="5"/>
      <c r="JN61" s="5"/>
      <c r="JO61" s="5"/>
      <c r="JP61" s="5"/>
      <c r="JQ61" s="5"/>
      <c r="JR61" s="5"/>
      <c r="JS61" s="5"/>
      <c r="JT61" s="5"/>
      <c r="JU61" s="5"/>
      <c r="JV61" s="5"/>
      <c r="JW61" s="5"/>
      <c r="JX61" s="5"/>
      <c r="JY61" s="5"/>
      <c r="JZ61" s="5"/>
      <c r="KA61" s="5"/>
      <c r="KB61" s="5"/>
      <c r="KC61" s="5"/>
      <c r="KD61" s="5"/>
      <c r="KE61" s="5"/>
      <c r="KF61" s="5"/>
      <c r="KG61" s="5"/>
      <c r="KH61" s="5"/>
      <c r="KI61" s="5"/>
      <c r="KJ61" s="5"/>
      <c r="KK61" s="5"/>
      <c r="KL61" s="5"/>
      <c r="KM61" s="5"/>
      <c r="KN61" s="5"/>
      <c r="KO61" s="5"/>
      <c r="KP61" s="5"/>
      <c r="KQ61" s="5"/>
      <c r="KR61" s="5"/>
      <c r="KS61" s="5"/>
      <c r="KT61" s="5"/>
      <c r="KU61" s="5"/>
      <c r="KV61" s="5"/>
      <c r="KW61" s="5"/>
      <c r="KX61" s="5"/>
      <c r="KY61" s="5"/>
      <c r="KZ61" s="5"/>
      <c r="LA61" s="5"/>
      <c r="LB61" s="5"/>
      <c r="LC61" s="5"/>
      <c r="LD61" s="5"/>
      <c r="LE61" s="5"/>
      <c r="LF61" s="5"/>
      <c r="LG61" s="5"/>
      <c r="LH61" s="5"/>
      <c r="LI61" s="5"/>
      <c r="LJ61" s="5"/>
      <c r="LK61" s="5"/>
      <c r="LL61" s="5"/>
      <c r="LM61" s="5"/>
      <c r="LN61" s="5"/>
      <c r="LO61" s="5"/>
      <c r="LP61" s="5"/>
      <c r="LQ61" s="5"/>
      <c r="LR61" s="5"/>
      <c r="LS61" s="5"/>
      <c r="LT61" s="5"/>
      <c r="LU61" s="5"/>
      <c r="LV61" s="5"/>
      <c r="LW61" s="5"/>
      <c r="LX61" s="5"/>
      <c r="LY61" s="5"/>
      <c r="LZ61" s="5"/>
      <c r="MA61" s="5"/>
      <c r="MB61" s="5"/>
      <c r="MC61" s="5"/>
      <c r="MD61" s="5"/>
      <c r="ME61" s="5"/>
      <c r="MF61" s="5"/>
      <c r="MG61" s="5"/>
      <c r="MH61" s="5"/>
      <c r="MI61" s="5"/>
      <c r="MJ61" s="5"/>
      <c r="MK61" s="5"/>
      <c r="ML61" s="5"/>
      <c r="MM61" s="5"/>
      <c r="MN61" s="5"/>
      <c r="MO61" s="5"/>
      <c r="MP61" s="5"/>
      <c r="MQ61" s="5"/>
      <c r="MR61" s="5"/>
      <c r="MS61" s="5"/>
      <c r="MT61" s="5"/>
      <c r="MU61" s="5"/>
      <c r="MV61" s="5"/>
      <c r="MW61" s="5"/>
      <c r="MX61" s="5"/>
      <c r="MY61" s="5"/>
      <c r="MZ61" s="5"/>
      <c r="NA61" s="5"/>
      <c r="NB61" s="5"/>
      <c r="NC61" s="5"/>
      <c r="ND61" s="5"/>
      <c r="NE61" s="5"/>
      <c r="NF61" s="5"/>
      <c r="NG61" s="5"/>
      <c r="NH61" s="5"/>
      <c r="NI61" s="5"/>
      <c r="NJ61" s="5"/>
      <c r="NK61" s="5"/>
      <c r="NL61" s="5"/>
      <c r="NM61" s="5"/>
      <c r="NN61" s="5"/>
      <c r="NO61" s="5"/>
      <c r="NP61" s="5"/>
      <c r="NQ61" s="5"/>
      <c r="NR61" s="5"/>
      <c r="NS61" s="5"/>
      <c r="NT61" s="5"/>
      <c r="NU61" s="5"/>
      <c r="NV61" s="5"/>
      <c r="NW61" s="5"/>
      <c r="NX61" s="5"/>
      <c r="NY61" s="5"/>
      <c r="NZ61" s="5"/>
      <c r="OA61" s="5"/>
      <c r="OB61" s="5"/>
      <c r="OC61" s="5"/>
      <c r="OD61" s="5"/>
      <c r="OE61" s="5"/>
      <c r="OF61" s="5"/>
      <c r="OG61" s="5"/>
      <c r="OH61" s="5"/>
      <c r="OI61" s="5"/>
      <c r="OJ61" s="5"/>
      <c r="OK61" s="5"/>
      <c r="OL61" s="5"/>
      <c r="OM61" s="5"/>
      <c r="ON61" s="5"/>
      <c r="OO61" s="5"/>
      <c r="OP61" s="5"/>
      <c r="OQ61" s="5"/>
    </row>
    <row r="62" spans="1:407" s="10" customFormat="1" ht="28.5" customHeight="1" x14ac:dyDescent="0.25">
      <c r="A62" s="60" t="s">
        <v>243</v>
      </c>
      <c r="B62" s="59" t="s">
        <v>126</v>
      </c>
      <c r="C62" s="8" t="s">
        <v>305</v>
      </c>
      <c r="D62" s="61" t="s">
        <v>10</v>
      </c>
      <c r="E62" s="62" t="s">
        <v>127</v>
      </c>
      <c r="F62" s="63">
        <v>5.4705882352941178</v>
      </c>
      <c r="G62" s="64">
        <v>432000</v>
      </c>
      <c r="H62" s="65">
        <v>250000</v>
      </c>
      <c r="I62" s="66">
        <v>0.57870370370370372</v>
      </c>
      <c r="J62" s="67" t="s">
        <v>345</v>
      </c>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c r="IU62" s="9"/>
      <c r="IV62" s="9"/>
      <c r="IW62" s="9"/>
      <c r="IX62" s="9"/>
      <c r="IY62" s="9"/>
      <c r="IZ62" s="9"/>
      <c r="JA62" s="9"/>
      <c r="JB62" s="9"/>
      <c r="JC62" s="9"/>
      <c r="JD62" s="9"/>
      <c r="JE62" s="9"/>
      <c r="JF62" s="9"/>
      <c r="JG62" s="9"/>
      <c r="JH62" s="9"/>
      <c r="JI62" s="9"/>
      <c r="JJ62" s="9"/>
      <c r="JK62" s="9"/>
      <c r="JL62" s="9"/>
      <c r="JM62" s="9"/>
      <c r="JN62" s="9"/>
      <c r="JO62" s="9"/>
      <c r="JP62" s="9"/>
      <c r="JQ62" s="9"/>
      <c r="JR62" s="9"/>
      <c r="JS62" s="9"/>
      <c r="JT62" s="9"/>
      <c r="JU62" s="9"/>
      <c r="JV62" s="9"/>
      <c r="JW62" s="9"/>
      <c r="JX62" s="9"/>
      <c r="JY62" s="9"/>
      <c r="JZ62" s="9"/>
      <c r="KA62" s="9"/>
      <c r="KB62" s="9"/>
      <c r="KC62" s="9"/>
      <c r="KD62" s="9"/>
      <c r="KE62" s="9"/>
      <c r="KF62" s="9"/>
      <c r="KG62" s="9"/>
      <c r="KH62" s="9"/>
      <c r="KI62" s="9"/>
      <c r="KJ62" s="9"/>
      <c r="KK62" s="9"/>
      <c r="KL62" s="9"/>
      <c r="KM62" s="9"/>
      <c r="KN62" s="9"/>
      <c r="KO62" s="9"/>
      <c r="KP62" s="9"/>
      <c r="KQ62" s="9"/>
      <c r="KR62" s="9"/>
      <c r="KS62" s="9"/>
      <c r="KT62" s="9"/>
      <c r="KU62" s="9"/>
      <c r="KV62" s="9"/>
      <c r="KW62" s="9"/>
      <c r="KX62" s="9"/>
      <c r="KY62" s="9"/>
      <c r="KZ62" s="9"/>
      <c r="LA62" s="9"/>
      <c r="LB62" s="9"/>
      <c r="LC62" s="9"/>
      <c r="LD62" s="9"/>
      <c r="LE62" s="9"/>
      <c r="LF62" s="9"/>
      <c r="LG62" s="9"/>
      <c r="LH62" s="9"/>
      <c r="LI62" s="9"/>
      <c r="LJ62" s="9"/>
      <c r="LK62" s="9"/>
      <c r="LL62" s="9"/>
      <c r="LM62" s="9"/>
      <c r="LN62" s="9"/>
      <c r="LO62" s="9"/>
      <c r="LP62" s="9"/>
      <c r="LQ62" s="9"/>
      <c r="LR62" s="9"/>
      <c r="LS62" s="9"/>
      <c r="LT62" s="9"/>
      <c r="LU62" s="9"/>
      <c r="LV62" s="9"/>
      <c r="LW62" s="9"/>
      <c r="LX62" s="9"/>
      <c r="LY62" s="9"/>
      <c r="LZ62" s="9"/>
      <c r="MA62" s="9"/>
      <c r="MB62" s="9"/>
      <c r="MC62" s="9"/>
      <c r="MD62" s="9"/>
      <c r="ME62" s="9"/>
      <c r="MF62" s="9"/>
      <c r="MG62" s="9"/>
      <c r="MH62" s="9"/>
      <c r="MI62" s="9"/>
      <c r="MJ62" s="9"/>
      <c r="MK62" s="9"/>
      <c r="ML62" s="9"/>
      <c r="MM62" s="9"/>
      <c r="MN62" s="9"/>
      <c r="MO62" s="9"/>
      <c r="MP62" s="9"/>
      <c r="MQ62" s="9"/>
      <c r="MR62" s="9"/>
      <c r="MS62" s="9"/>
      <c r="MT62" s="9"/>
      <c r="MU62" s="9"/>
      <c r="MV62" s="9"/>
      <c r="MW62" s="9"/>
      <c r="MX62" s="9"/>
      <c r="MY62" s="9"/>
      <c r="MZ62" s="9"/>
      <c r="NA62" s="9"/>
      <c r="NB62" s="9"/>
      <c r="NC62" s="9"/>
      <c r="ND62" s="9"/>
      <c r="NE62" s="9"/>
      <c r="NF62" s="9"/>
      <c r="NG62" s="9"/>
      <c r="NH62" s="9"/>
      <c r="NI62" s="9"/>
      <c r="NJ62" s="9"/>
      <c r="NK62" s="9"/>
      <c r="NL62" s="9"/>
      <c r="NM62" s="9"/>
      <c r="NN62" s="9"/>
      <c r="NO62" s="9"/>
      <c r="NP62" s="9"/>
      <c r="NQ62" s="9"/>
      <c r="NR62" s="9"/>
      <c r="NS62" s="9"/>
      <c r="NT62" s="9"/>
      <c r="NU62" s="9"/>
      <c r="NV62" s="9"/>
      <c r="NW62" s="9"/>
      <c r="NX62" s="9"/>
      <c r="NY62" s="9"/>
      <c r="NZ62" s="9"/>
      <c r="OA62" s="9"/>
      <c r="OB62" s="9"/>
      <c r="OC62" s="9"/>
      <c r="OD62" s="9"/>
      <c r="OE62" s="9"/>
      <c r="OF62" s="9"/>
      <c r="OG62" s="9"/>
      <c r="OH62" s="9"/>
      <c r="OI62" s="9"/>
      <c r="OJ62" s="9"/>
      <c r="OK62" s="9"/>
      <c r="OL62" s="9"/>
      <c r="OM62" s="9"/>
      <c r="ON62" s="9"/>
      <c r="OO62" s="9"/>
      <c r="OP62" s="9"/>
      <c r="OQ62" s="9"/>
    </row>
    <row r="63" spans="1:407" s="5" customFormat="1" ht="42.75" customHeight="1" x14ac:dyDescent="0.25">
      <c r="A63" s="58" t="s">
        <v>244</v>
      </c>
      <c r="B63" s="59" t="s">
        <v>131</v>
      </c>
      <c r="C63" s="8" t="s">
        <v>306</v>
      </c>
      <c r="D63" s="61" t="s">
        <v>13</v>
      </c>
      <c r="E63" s="62" t="s">
        <v>132</v>
      </c>
      <c r="F63" s="63">
        <v>4.2352941176470589</v>
      </c>
      <c r="G63" s="64">
        <v>396000</v>
      </c>
      <c r="H63" s="65">
        <v>200000</v>
      </c>
      <c r="I63" s="66">
        <v>0.50505050505050508</v>
      </c>
      <c r="J63" s="67" t="s">
        <v>344</v>
      </c>
    </row>
    <row r="64" spans="1:407" s="10" customFormat="1" ht="28.5" customHeight="1" x14ac:dyDescent="0.25">
      <c r="A64" s="60" t="s">
        <v>245</v>
      </c>
      <c r="B64" s="59" t="s">
        <v>128</v>
      </c>
      <c r="C64" s="8" t="s">
        <v>307</v>
      </c>
      <c r="D64" s="61" t="s">
        <v>10</v>
      </c>
      <c r="E64" s="62" t="s">
        <v>129</v>
      </c>
      <c r="F64" s="63">
        <v>5.2941176470588234</v>
      </c>
      <c r="G64" s="64">
        <v>417000</v>
      </c>
      <c r="H64" s="65">
        <v>400000</v>
      </c>
      <c r="I64" s="66">
        <v>0.95923261390887293</v>
      </c>
      <c r="J64" s="67" t="s">
        <v>184</v>
      </c>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c r="IV64" s="9"/>
      <c r="IW64" s="9"/>
      <c r="IX64" s="9"/>
      <c r="IY64" s="9"/>
      <c r="IZ64" s="9"/>
      <c r="JA64" s="9"/>
      <c r="JB64" s="9"/>
      <c r="JC64" s="9"/>
      <c r="JD64" s="9"/>
      <c r="JE64" s="9"/>
      <c r="JF64" s="9"/>
      <c r="JG64" s="9"/>
      <c r="JH64" s="9"/>
      <c r="JI64" s="9"/>
      <c r="JJ64" s="9"/>
      <c r="JK64" s="9"/>
      <c r="JL64" s="9"/>
      <c r="JM64" s="9"/>
      <c r="JN64" s="9"/>
      <c r="JO64" s="9"/>
      <c r="JP64" s="9"/>
      <c r="JQ64" s="9"/>
      <c r="JR64" s="9"/>
      <c r="JS64" s="9"/>
      <c r="JT64" s="9"/>
      <c r="JU64" s="9"/>
      <c r="JV64" s="9"/>
      <c r="JW64" s="9"/>
      <c r="JX64" s="9"/>
      <c r="JY64" s="9"/>
      <c r="JZ64" s="9"/>
      <c r="KA64" s="9"/>
      <c r="KB64" s="9"/>
      <c r="KC64" s="9"/>
      <c r="KD64" s="9"/>
      <c r="KE64" s="9"/>
      <c r="KF64" s="9"/>
      <c r="KG64" s="9"/>
      <c r="KH64" s="9"/>
      <c r="KI64" s="9"/>
      <c r="KJ64" s="9"/>
      <c r="KK64" s="9"/>
      <c r="KL64" s="9"/>
      <c r="KM64" s="9"/>
      <c r="KN64" s="9"/>
      <c r="KO64" s="9"/>
      <c r="KP64" s="9"/>
      <c r="KQ64" s="9"/>
      <c r="KR64" s="9"/>
      <c r="KS64" s="9"/>
      <c r="KT64" s="9"/>
      <c r="KU64" s="9"/>
      <c r="KV64" s="9"/>
      <c r="KW64" s="9"/>
      <c r="KX64" s="9"/>
      <c r="KY64" s="9"/>
      <c r="KZ64" s="9"/>
      <c r="LA64" s="9"/>
      <c r="LB64" s="9"/>
      <c r="LC64" s="9"/>
      <c r="LD64" s="9"/>
      <c r="LE64" s="9"/>
      <c r="LF64" s="9"/>
      <c r="LG64" s="9"/>
      <c r="LH64" s="9"/>
      <c r="LI64" s="9"/>
      <c r="LJ64" s="9"/>
      <c r="LK64" s="9"/>
      <c r="LL64" s="9"/>
      <c r="LM64" s="9"/>
      <c r="LN64" s="9"/>
      <c r="LO64" s="9"/>
      <c r="LP64" s="9"/>
      <c r="LQ64" s="9"/>
      <c r="LR64" s="9"/>
      <c r="LS64" s="9"/>
      <c r="LT64" s="9"/>
      <c r="LU64" s="9"/>
      <c r="LV64" s="9"/>
      <c r="LW64" s="9"/>
      <c r="LX64" s="9"/>
      <c r="LY64" s="9"/>
      <c r="LZ64" s="9"/>
      <c r="MA64" s="9"/>
      <c r="MB64" s="9"/>
      <c r="MC64" s="9"/>
      <c r="MD64" s="9"/>
      <c r="ME64" s="9"/>
      <c r="MF64" s="9"/>
      <c r="MG64" s="9"/>
      <c r="MH64" s="9"/>
      <c r="MI64" s="9"/>
      <c r="MJ64" s="9"/>
      <c r="MK64" s="9"/>
      <c r="ML64" s="9"/>
      <c r="MM64" s="9"/>
      <c r="MN64" s="9"/>
      <c r="MO64" s="9"/>
      <c r="MP64" s="9"/>
      <c r="MQ64" s="9"/>
      <c r="MR64" s="9"/>
      <c r="MS64" s="9"/>
      <c r="MT64" s="9"/>
      <c r="MU64" s="9"/>
      <c r="MV64" s="9"/>
      <c r="MW64" s="9"/>
      <c r="MX64" s="9"/>
      <c r="MY64" s="9"/>
      <c r="MZ64" s="9"/>
      <c r="NA64" s="9"/>
      <c r="NB64" s="9"/>
      <c r="NC64" s="9"/>
      <c r="ND64" s="9"/>
      <c r="NE64" s="9"/>
      <c r="NF64" s="9"/>
      <c r="NG64" s="9"/>
      <c r="NH64" s="9"/>
      <c r="NI64" s="9"/>
      <c r="NJ64" s="9"/>
      <c r="NK64" s="9"/>
      <c r="NL64" s="9"/>
      <c r="NM64" s="9"/>
      <c r="NN64" s="9"/>
      <c r="NO64" s="9"/>
      <c r="NP64" s="9"/>
      <c r="NQ64" s="9"/>
      <c r="NR64" s="9"/>
      <c r="NS64" s="9"/>
      <c r="NT64" s="9"/>
      <c r="NU64" s="9"/>
      <c r="NV64" s="9"/>
      <c r="NW64" s="9"/>
      <c r="NX64" s="9"/>
      <c r="NY64" s="9"/>
      <c r="NZ64" s="9"/>
      <c r="OA64" s="9"/>
      <c r="OB64" s="9"/>
      <c r="OC64" s="9"/>
      <c r="OD64" s="9"/>
      <c r="OE64" s="9"/>
      <c r="OF64" s="9"/>
      <c r="OG64" s="9"/>
      <c r="OH64" s="9"/>
      <c r="OI64" s="9"/>
      <c r="OJ64" s="9"/>
      <c r="OK64" s="9"/>
      <c r="OL64" s="9"/>
      <c r="OM64" s="9"/>
      <c r="ON64" s="9"/>
      <c r="OO64" s="9"/>
      <c r="OP64" s="9"/>
      <c r="OQ64" s="9"/>
    </row>
    <row r="65" spans="1:407" s="10" customFormat="1" ht="54.75" customHeight="1" x14ac:dyDescent="0.25">
      <c r="A65" s="60" t="s">
        <v>333</v>
      </c>
      <c r="B65" s="59" t="s">
        <v>122</v>
      </c>
      <c r="C65" s="8" t="s">
        <v>308</v>
      </c>
      <c r="D65" s="61" t="s">
        <v>13</v>
      </c>
      <c r="E65" s="62" t="s">
        <v>123</v>
      </c>
      <c r="F65" s="63">
        <v>5.4117647058823533</v>
      </c>
      <c r="G65" s="64">
        <v>468000</v>
      </c>
      <c r="H65" s="65">
        <v>259000</v>
      </c>
      <c r="I65" s="66">
        <v>0.55341880341880345</v>
      </c>
      <c r="J65" s="67" t="s">
        <v>185</v>
      </c>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c r="IT65" s="9"/>
      <c r="IU65" s="9"/>
      <c r="IV65" s="9"/>
      <c r="IW65" s="9"/>
      <c r="IX65" s="9"/>
      <c r="IY65" s="9"/>
      <c r="IZ65" s="9"/>
      <c r="JA65" s="9"/>
      <c r="JB65" s="9"/>
      <c r="JC65" s="9"/>
      <c r="JD65" s="9"/>
      <c r="JE65" s="9"/>
      <c r="JF65" s="9"/>
      <c r="JG65" s="9"/>
      <c r="JH65" s="9"/>
      <c r="JI65" s="9"/>
      <c r="JJ65" s="9"/>
      <c r="JK65" s="9"/>
      <c r="JL65" s="9"/>
      <c r="JM65" s="9"/>
      <c r="JN65" s="9"/>
      <c r="JO65" s="9"/>
      <c r="JP65" s="9"/>
      <c r="JQ65" s="9"/>
      <c r="JR65" s="9"/>
      <c r="JS65" s="9"/>
      <c r="JT65" s="9"/>
      <c r="JU65" s="9"/>
      <c r="JV65" s="9"/>
      <c r="JW65" s="9"/>
      <c r="JX65" s="9"/>
      <c r="JY65" s="9"/>
      <c r="JZ65" s="9"/>
      <c r="KA65" s="9"/>
      <c r="KB65" s="9"/>
      <c r="KC65" s="9"/>
      <c r="KD65" s="9"/>
      <c r="KE65" s="9"/>
      <c r="KF65" s="9"/>
      <c r="KG65" s="9"/>
      <c r="KH65" s="9"/>
      <c r="KI65" s="9"/>
      <c r="KJ65" s="9"/>
      <c r="KK65" s="9"/>
      <c r="KL65" s="9"/>
      <c r="KM65" s="9"/>
      <c r="KN65" s="9"/>
      <c r="KO65" s="9"/>
      <c r="KP65" s="9"/>
      <c r="KQ65" s="9"/>
      <c r="KR65" s="9"/>
      <c r="KS65" s="9"/>
      <c r="KT65" s="9"/>
      <c r="KU65" s="9"/>
      <c r="KV65" s="9"/>
      <c r="KW65" s="9"/>
      <c r="KX65" s="9"/>
      <c r="KY65" s="9"/>
      <c r="KZ65" s="9"/>
      <c r="LA65" s="9"/>
      <c r="LB65" s="9"/>
      <c r="LC65" s="9"/>
      <c r="LD65" s="9"/>
      <c r="LE65" s="9"/>
      <c r="LF65" s="9"/>
      <c r="LG65" s="9"/>
      <c r="LH65" s="9"/>
      <c r="LI65" s="9"/>
      <c r="LJ65" s="9"/>
      <c r="LK65" s="9"/>
      <c r="LL65" s="9"/>
      <c r="LM65" s="9"/>
      <c r="LN65" s="9"/>
      <c r="LO65" s="9"/>
      <c r="LP65" s="9"/>
      <c r="LQ65" s="9"/>
      <c r="LR65" s="9"/>
      <c r="LS65" s="9"/>
      <c r="LT65" s="9"/>
      <c r="LU65" s="9"/>
      <c r="LV65" s="9"/>
      <c r="LW65" s="9"/>
      <c r="LX65" s="9"/>
      <c r="LY65" s="9"/>
      <c r="LZ65" s="9"/>
      <c r="MA65" s="9"/>
      <c r="MB65" s="9"/>
      <c r="MC65" s="9"/>
      <c r="MD65" s="9"/>
      <c r="ME65" s="9"/>
      <c r="MF65" s="9"/>
      <c r="MG65" s="9"/>
      <c r="MH65" s="9"/>
      <c r="MI65" s="9"/>
      <c r="MJ65" s="9"/>
      <c r="MK65" s="9"/>
      <c r="ML65" s="9"/>
      <c r="MM65" s="9"/>
      <c r="MN65" s="9"/>
      <c r="MO65" s="9"/>
      <c r="MP65" s="9"/>
      <c r="MQ65" s="9"/>
      <c r="MR65" s="9"/>
      <c r="MS65" s="9"/>
      <c r="MT65" s="9"/>
      <c r="MU65" s="9"/>
      <c r="MV65" s="9"/>
      <c r="MW65" s="9"/>
      <c r="MX65" s="9"/>
      <c r="MY65" s="9"/>
      <c r="MZ65" s="9"/>
      <c r="NA65" s="9"/>
      <c r="NB65" s="9"/>
      <c r="NC65" s="9"/>
      <c r="ND65" s="9"/>
      <c r="NE65" s="9"/>
      <c r="NF65" s="9"/>
      <c r="NG65" s="9"/>
      <c r="NH65" s="9"/>
      <c r="NI65" s="9"/>
      <c r="NJ65" s="9"/>
      <c r="NK65" s="9"/>
      <c r="NL65" s="9"/>
      <c r="NM65" s="9"/>
      <c r="NN65" s="9"/>
      <c r="NO65" s="9"/>
      <c r="NP65" s="9"/>
      <c r="NQ65" s="9"/>
      <c r="NR65" s="9"/>
      <c r="NS65" s="9"/>
      <c r="NT65" s="9"/>
      <c r="NU65" s="9"/>
      <c r="NV65" s="9"/>
      <c r="NW65" s="9"/>
      <c r="NX65" s="9"/>
      <c r="NY65" s="9"/>
      <c r="NZ65" s="9"/>
      <c r="OA65" s="9"/>
      <c r="OB65" s="9"/>
      <c r="OC65" s="9"/>
      <c r="OD65" s="9"/>
      <c r="OE65" s="9"/>
      <c r="OF65" s="9"/>
      <c r="OG65" s="9"/>
      <c r="OH65" s="9"/>
      <c r="OI65" s="9"/>
      <c r="OJ65" s="9"/>
      <c r="OK65" s="9"/>
      <c r="OL65" s="9"/>
      <c r="OM65" s="9"/>
      <c r="ON65" s="9"/>
      <c r="OO65" s="9"/>
      <c r="OP65" s="9"/>
      <c r="OQ65" s="9"/>
    </row>
    <row r="66" spans="1:407" s="39" customFormat="1" ht="22.5" customHeight="1" x14ac:dyDescent="0.25">
      <c r="A66" s="20"/>
      <c r="B66" s="45"/>
      <c r="C66" s="29"/>
      <c r="D66" s="29"/>
      <c r="E66" s="49"/>
      <c r="F66" s="43" t="s">
        <v>170</v>
      </c>
      <c r="G66" s="44">
        <f>SUM(G58:G65)</f>
        <v>4970000</v>
      </c>
      <c r="H66" s="44">
        <f>SUM(H58:H65)</f>
        <v>3119000</v>
      </c>
      <c r="I66" s="29"/>
      <c r="J66" s="52"/>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c r="IW66" s="38"/>
      <c r="IX66" s="38"/>
      <c r="IY66" s="38"/>
      <c r="IZ66" s="38"/>
      <c r="JA66" s="38"/>
      <c r="JB66" s="38"/>
      <c r="JC66" s="38"/>
      <c r="JD66" s="38"/>
      <c r="JE66" s="38"/>
      <c r="JF66" s="38"/>
      <c r="JG66" s="38"/>
      <c r="JH66" s="38"/>
      <c r="JI66" s="38"/>
      <c r="JJ66" s="38"/>
      <c r="JK66" s="38"/>
      <c r="JL66" s="38"/>
      <c r="JM66" s="38"/>
      <c r="JN66" s="38"/>
      <c r="JO66" s="38"/>
      <c r="JP66" s="38"/>
      <c r="JQ66" s="38"/>
      <c r="JR66" s="38"/>
      <c r="JS66" s="38"/>
      <c r="JT66" s="38"/>
      <c r="JU66" s="38"/>
      <c r="JV66" s="38"/>
      <c r="JW66" s="38"/>
      <c r="JX66" s="38"/>
      <c r="JY66" s="38"/>
      <c r="JZ66" s="38"/>
      <c r="KA66" s="38"/>
      <c r="KB66" s="38"/>
      <c r="KC66" s="38"/>
      <c r="KD66" s="38"/>
      <c r="KE66" s="38"/>
      <c r="KF66" s="38"/>
      <c r="KG66" s="38"/>
      <c r="KH66" s="38"/>
      <c r="KI66" s="38"/>
      <c r="KJ66" s="38"/>
      <c r="KK66" s="38"/>
      <c r="KL66" s="38"/>
      <c r="KM66" s="38"/>
      <c r="KN66" s="38"/>
      <c r="KO66" s="38"/>
      <c r="KP66" s="38"/>
      <c r="KQ66" s="38"/>
      <c r="KR66" s="38"/>
      <c r="KS66" s="38"/>
      <c r="KT66" s="38"/>
      <c r="KU66" s="38"/>
      <c r="KV66" s="38"/>
      <c r="KW66" s="38"/>
      <c r="KX66" s="38"/>
      <c r="KY66" s="38"/>
      <c r="KZ66" s="38"/>
      <c r="LA66" s="38"/>
      <c r="LB66" s="38"/>
      <c r="LC66" s="38"/>
      <c r="LD66" s="38"/>
      <c r="LE66" s="38"/>
      <c r="LF66" s="38"/>
      <c r="LG66" s="38"/>
      <c r="LH66" s="38"/>
      <c r="LI66" s="38"/>
      <c r="LJ66" s="38"/>
      <c r="LK66" s="38"/>
      <c r="LL66" s="38"/>
      <c r="LM66" s="38"/>
      <c r="LN66" s="38"/>
      <c r="LO66" s="38"/>
      <c r="LP66" s="38"/>
      <c r="LQ66" s="38"/>
      <c r="LR66" s="38"/>
      <c r="LS66" s="38"/>
      <c r="LT66" s="38"/>
      <c r="LU66" s="38"/>
      <c r="LV66" s="38"/>
      <c r="LW66" s="38"/>
      <c r="LX66" s="38"/>
      <c r="LY66" s="38"/>
      <c r="LZ66" s="38"/>
      <c r="MA66" s="38"/>
      <c r="MB66" s="38"/>
      <c r="MC66" s="38"/>
      <c r="MD66" s="38"/>
      <c r="ME66" s="38"/>
      <c r="MF66" s="38"/>
      <c r="MG66" s="38"/>
      <c r="MH66" s="38"/>
      <c r="MI66" s="38"/>
      <c r="MJ66" s="38"/>
      <c r="MK66" s="38"/>
      <c r="ML66" s="38"/>
      <c r="MM66" s="38"/>
      <c r="MN66" s="38"/>
      <c r="MO66" s="38"/>
      <c r="MP66" s="38"/>
      <c r="MQ66" s="38"/>
      <c r="MR66" s="38"/>
      <c r="MS66" s="38"/>
      <c r="MT66" s="38"/>
      <c r="MU66" s="38"/>
      <c r="MV66" s="38"/>
      <c r="MW66" s="38"/>
      <c r="MX66" s="38"/>
      <c r="MY66" s="38"/>
      <c r="MZ66" s="38"/>
      <c r="NA66" s="38"/>
      <c r="NB66" s="38"/>
      <c r="NC66" s="38"/>
      <c r="ND66" s="38"/>
      <c r="NE66" s="38"/>
      <c r="NF66" s="38"/>
      <c r="NG66" s="38"/>
      <c r="NH66" s="38"/>
      <c r="NI66" s="38"/>
      <c r="NJ66" s="38"/>
      <c r="NK66" s="38"/>
      <c r="NL66" s="38"/>
      <c r="NM66" s="38"/>
      <c r="NN66" s="38"/>
      <c r="NO66" s="38"/>
      <c r="NP66" s="38"/>
      <c r="NQ66" s="38"/>
      <c r="NR66" s="38"/>
      <c r="NS66" s="38"/>
      <c r="NT66" s="38"/>
      <c r="NU66" s="38"/>
      <c r="NV66" s="38"/>
      <c r="NW66" s="38"/>
      <c r="NX66" s="38"/>
      <c r="NY66" s="38"/>
      <c r="NZ66" s="38"/>
      <c r="OA66" s="38"/>
      <c r="OB66" s="38"/>
      <c r="OC66" s="38"/>
      <c r="OD66" s="38"/>
      <c r="OE66" s="38"/>
      <c r="OF66" s="38"/>
      <c r="OG66" s="38"/>
      <c r="OH66" s="38"/>
      <c r="OI66" s="38"/>
      <c r="OJ66" s="38"/>
      <c r="OK66" s="38"/>
      <c r="OL66" s="38"/>
      <c r="OM66" s="38"/>
      <c r="ON66" s="38"/>
      <c r="OO66" s="38"/>
      <c r="OP66" s="38"/>
      <c r="OQ66" s="38"/>
    </row>
    <row r="67" spans="1:407" ht="22.5" customHeight="1" x14ac:dyDescent="0.2">
      <c r="A67" s="40" t="s">
        <v>176</v>
      </c>
      <c r="B67" s="41"/>
      <c r="C67" s="41"/>
      <c r="D67" s="41"/>
      <c r="E67" s="47"/>
      <c r="F67" s="41"/>
      <c r="G67" s="41"/>
      <c r="H67" s="41"/>
      <c r="I67" s="41"/>
      <c r="J67" s="50"/>
    </row>
    <row r="68" spans="1:407" ht="42" customHeight="1" x14ac:dyDescent="0.2">
      <c r="A68" s="60" t="s">
        <v>246</v>
      </c>
      <c r="B68" s="59" t="s">
        <v>138</v>
      </c>
      <c r="C68" s="8" t="s">
        <v>309</v>
      </c>
      <c r="D68" s="61" t="s">
        <v>10</v>
      </c>
      <c r="E68" s="62" t="s">
        <v>139</v>
      </c>
      <c r="F68" s="11">
        <v>7</v>
      </c>
      <c r="G68" s="76">
        <v>3000000</v>
      </c>
      <c r="H68" s="65">
        <v>2000000</v>
      </c>
      <c r="I68" s="66">
        <v>0.66666666666666663</v>
      </c>
      <c r="J68" s="67" t="s">
        <v>186</v>
      </c>
    </row>
    <row r="69" spans="1:407" s="4" customFormat="1" ht="28.5" customHeight="1" x14ac:dyDescent="0.25">
      <c r="A69" s="58" t="s">
        <v>247</v>
      </c>
      <c r="B69" s="59" t="s">
        <v>144</v>
      </c>
      <c r="C69" s="8" t="s">
        <v>310</v>
      </c>
      <c r="D69" s="61" t="s">
        <v>145</v>
      </c>
      <c r="E69" s="62" t="s">
        <v>146</v>
      </c>
      <c r="F69" s="81">
        <v>7.4117647058823533</v>
      </c>
      <c r="G69" s="76">
        <v>600000</v>
      </c>
      <c r="H69" s="65">
        <v>600000</v>
      </c>
      <c r="I69" s="66">
        <v>1</v>
      </c>
      <c r="J69" s="67" t="s">
        <v>178</v>
      </c>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5"/>
      <c r="NH69" s="5"/>
      <c r="NI69" s="5"/>
      <c r="NJ69" s="5"/>
      <c r="NK69" s="5"/>
      <c r="NL69" s="5"/>
      <c r="NM69" s="5"/>
      <c r="NN69" s="5"/>
      <c r="NO69" s="5"/>
      <c r="NP69" s="5"/>
      <c r="NQ69" s="5"/>
      <c r="NR69" s="5"/>
      <c r="NS69" s="5"/>
      <c r="NT69" s="5"/>
      <c r="NU69" s="5"/>
      <c r="NV69" s="5"/>
      <c r="NW69" s="5"/>
      <c r="NX69" s="5"/>
      <c r="NY69" s="5"/>
      <c r="NZ69" s="5"/>
      <c r="OA69" s="5"/>
      <c r="OB69" s="5"/>
      <c r="OC69" s="5"/>
      <c r="OD69" s="5"/>
      <c r="OE69" s="5"/>
      <c r="OF69" s="5"/>
      <c r="OG69" s="5"/>
      <c r="OH69" s="5"/>
      <c r="OI69" s="5"/>
      <c r="OJ69" s="5"/>
      <c r="OK69" s="5"/>
      <c r="OL69" s="5"/>
      <c r="OM69" s="5"/>
      <c r="ON69" s="5"/>
      <c r="OO69" s="5"/>
      <c r="OP69" s="5"/>
      <c r="OQ69" s="5"/>
    </row>
    <row r="70" spans="1:407" s="4" customFormat="1" ht="28.5" customHeight="1" x14ac:dyDescent="0.25">
      <c r="A70" s="60" t="s">
        <v>248</v>
      </c>
      <c r="B70" s="59" t="s">
        <v>147</v>
      </c>
      <c r="C70" s="8" t="s">
        <v>311</v>
      </c>
      <c r="D70" s="61" t="s">
        <v>148</v>
      </c>
      <c r="E70" s="62" t="s">
        <v>149</v>
      </c>
      <c r="F70" s="81">
        <v>8.117647058823529</v>
      </c>
      <c r="G70" s="76">
        <v>235000</v>
      </c>
      <c r="H70" s="65">
        <v>235000</v>
      </c>
      <c r="I70" s="66">
        <v>1</v>
      </c>
      <c r="J70" s="67" t="s">
        <v>178</v>
      </c>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5"/>
      <c r="NH70" s="5"/>
      <c r="NI70" s="5"/>
      <c r="NJ70" s="5"/>
      <c r="NK70" s="5"/>
      <c r="NL70" s="5"/>
      <c r="NM70" s="5"/>
      <c r="NN70" s="5"/>
      <c r="NO70" s="5"/>
      <c r="NP70" s="5"/>
      <c r="NQ70" s="5"/>
      <c r="NR70" s="5"/>
      <c r="NS70" s="5"/>
      <c r="NT70" s="5"/>
      <c r="NU70" s="5"/>
      <c r="NV70" s="5"/>
      <c r="NW70" s="5"/>
      <c r="NX70" s="5"/>
      <c r="NY70" s="5"/>
      <c r="NZ70" s="5"/>
      <c r="OA70" s="5"/>
      <c r="OB70" s="5"/>
      <c r="OC70" s="5"/>
      <c r="OD70" s="5"/>
      <c r="OE70" s="5"/>
      <c r="OF70" s="5"/>
      <c r="OG70" s="5"/>
      <c r="OH70" s="5"/>
      <c r="OI70" s="5"/>
      <c r="OJ70" s="5"/>
      <c r="OK70" s="5"/>
      <c r="OL70" s="5"/>
      <c r="OM70" s="5"/>
      <c r="ON70" s="5"/>
      <c r="OO70" s="5"/>
      <c r="OP70" s="5"/>
      <c r="OQ70" s="5"/>
    </row>
    <row r="71" spans="1:407" s="4" customFormat="1" ht="28.5" customHeight="1" x14ac:dyDescent="0.25">
      <c r="A71" s="58" t="s">
        <v>249</v>
      </c>
      <c r="B71" s="59" t="s">
        <v>150</v>
      </c>
      <c r="C71" s="8" t="s">
        <v>312</v>
      </c>
      <c r="D71" s="61" t="s">
        <v>151</v>
      </c>
      <c r="E71" s="62" t="s">
        <v>152</v>
      </c>
      <c r="F71" s="81">
        <v>6.4705882352941178</v>
      </c>
      <c r="G71" s="76">
        <v>920000</v>
      </c>
      <c r="H71" s="65">
        <v>550000</v>
      </c>
      <c r="I71" s="66">
        <v>0.59782608695652173</v>
      </c>
      <c r="J71" s="67" t="s">
        <v>342</v>
      </c>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5"/>
      <c r="NH71" s="5"/>
      <c r="NI71" s="5"/>
      <c r="NJ71" s="5"/>
      <c r="NK71" s="5"/>
      <c r="NL71" s="5"/>
      <c r="NM71" s="5"/>
      <c r="NN71" s="5"/>
      <c r="NO71" s="5"/>
      <c r="NP71" s="5"/>
      <c r="NQ71" s="5"/>
      <c r="NR71" s="5"/>
      <c r="NS71" s="5"/>
      <c r="NT71" s="5"/>
      <c r="NU71" s="5"/>
      <c r="NV71" s="5"/>
      <c r="NW71" s="5"/>
      <c r="NX71" s="5"/>
      <c r="NY71" s="5"/>
      <c r="NZ71" s="5"/>
      <c r="OA71" s="5"/>
      <c r="OB71" s="5"/>
      <c r="OC71" s="5"/>
      <c r="OD71" s="5"/>
      <c r="OE71" s="5"/>
      <c r="OF71" s="5"/>
      <c r="OG71" s="5"/>
      <c r="OH71" s="5"/>
      <c r="OI71" s="5"/>
      <c r="OJ71" s="5"/>
      <c r="OK71" s="5"/>
      <c r="OL71" s="5"/>
      <c r="OM71" s="5"/>
      <c r="ON71" s="5"/>
      <c r="OO71" s="5"/>
      <c r="OP71" s="5"/>
      <c r="OQ71" s="5"/>
    </row>
    <row r="72" spans="1:407" s="4" customFormat="1" ht="28.5" customHeight="1" x14ac:dyDescent="0.25">
      <c r="A72" s="58" t="s">
        <v>250</v>
      </c>
      <c r="B72" s="59" t="s">
        <v>156</v>
      </c>
      <c r="C72" s="8" t="s">
        <v>313</v>
      </c>
      <c r="D72" s="61" t="s">
        <v>157</v>
      </c>
      <c r="E72" s="62" t="s">
        <v>158</v>
      </c>
      <c r="F72" s="81">
        <v>5.1764705882352944</v>
      </c>
      <c r="G72" s="76">
        <v>2254000</v>
      </c>
      <c r="H72" s="65">
        <v>2254000</v>
      </c>
      <c r="I72" s="66">
        <v>1</v>
      </c>
      <c r="J72" s="67" t="s">
        <v>178</v>
      </c>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5"/>
      <c r="NH72" s="5"/>
      <c r="NI72" s="5"/>
      <c r="NJ72" s="5"/>
      <c r="NK72" s="5"/>
      <c r="NL72" s="5"/>
      <c r="NM72" s="5"/>
      <c r="NN72" s="5"/>
      <c r="NO72" s="5"/>
      <c r="NP72" s="5"/>
      <c r="NQ72" s="5"/>
      <c r="NR72" s="5"/>
      <c r="NS72" s="5"/>
      <c r="NT72" s="5"/>
      <c r="NU72" s="5"/>
      <c r="NV72" s="5"/>
      <c r="NW72" s="5"/>
      <c r="NX72" s="5"/>
      <c r="NY72" s="5"/>
      <c r="NZ72" s="5"/>
      <c r="OA72" s="5"/>
      <c r="OB72" s="5"/>
      <c r="OC72" s="5"/>
      <c r="OD72" s="5"/>
      <c r="OE72" s="5"/>
      <c r="OF72" s="5"/>
      <c r="OG72" s="5"/>
      <c r="OH72" s="5"/>
      <c r="OI72" s="5"/>
      <c r="OJ72" s="5"/>
      <c r="OK72" s="5"/>
      <c r="OL72" s="5"/>
      <c r="OM72" s="5"/>
      <c r="ON72" s="5"/>
      <c r="OO72" s="5"/>
      <c r="OP72" s="5"/>
      <c r="OQ72" s="5"/>
    </row>
    <row r="73" spans="1:407" s="4" customFormat="1" ht="28.5" customHeight="1" x14ac:dyDescent="0.25">
      <c r="A73" s="60" t="s">
        <v>251</v>
      </c>
      <c r="B73" s="59" t="s">
        <v>153</v>
      </c>
      <c r="C73" s="8" t="s">
        <v>314</v>
      </c>
      <c r="D73" s="61" t="s">
        <v>154</v>
      </c>
      <c r="E73" s="62" t="s">
        <v>155</v>
      </c>
      <c r="F73" s="81">
        <v>6.882352941176471</v>
      </c>
      <c r="G73" s="76">
        <v>100000</v>
      </c>
      <c r="H73" s="65">
        <v>100000</v>
      </c>
      <c r="I73" s="66">
        <v>1</v>
      </c>
      <c r="J73" s="67" t="s">
        <v>178</v>
      </c>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5"/>
      <c r="NH73" s="5"/>
      <c r="NI73" s="5"/>
      <c r="NJ73" s="5"/>
      <c r="NK73" s="5"/>
      <c r="NL73" s="5"/>
      <c r="NM73" s="5"/>
      <c r="NN73" s="5"/>
      <c r="NO73" s="5"/>
      <c r="NP73" s="5"/>
      <c r="NQ73" s="5"/>
      <c r="NR73" s="5"/>
      <c r="NS73" s="5"/>
      <c r="NT73" s="5"/>
      <c r="NU73" s="5"/>
      <c r="NV73" s="5"/>
      <c r="NW73" s="5"/>
      <c r="NX73" s="5"/>
      <c r="NY73" s="5"/>
      <c r="NZ73" s="5"/>
      <c r="OA73" s="5"/>
      <c r="OB73" s="5"/>
      <c r="OC73" s="5"/>
      <c r="OD73" s="5"/>
      <c r="OE73" s="5"/>
      <c r="OF73" s="5"/>
      <c r="OG73" s="5"/>
      <c r="OH73" s="5"/>
      <c r="OI73" s="5"/>
      <c r="OJ73" s="5"/>
      <c r="OK73" s="5"/>
      <c r="OL73" s="5"/>
      <c r="OM73" s="5"/>
      <c r="ON73" s="5"/>
      <c r="OO73" s="5"/>
      <c r="OP73" s="5"/>
      <c r="OQ73" s="5"/>
    </row>
    <row r="74" spans="1:407" s="4" customFormat="1" ht="42.75" customHeight="1" x14ac:dyDescent="0.25">
      <c r="A74" s="60" t="s">
        <v>252</v>
      </c>
      <c r="B74" s="59" t="s">
        <v>159</v>
      </c>
      <c r="C74" s="8" t="s">
        <v>315</v>
      </c>
      <c r="D74" s="61" t="s">
        <v>160</v>
      </c>
      <c r="E74" s="62" t="s">
        <v>161</v>
      </c>
      <c r="F74" s="81">
        <v>6.9411764705882355</v>
      </c>
      <c r="G74" s="76">
        <v>700000</v>
      </c>
      <c r="H74" s="65">
        <v>700000</v>
      </c>
      <c r="I74" s="66">
        <v>1</v>
      </c>
      <c r="J74" s="67" t="s">
        <v>178</v>
      </c>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5"/>
      <c r="NH74" s="5"/>
      <c r="NI74" s="5"/>
      <c r="NJ74" s="5"/>
      <c r="NK74" s="5"/>
      <c r="NL74" s="5"/>
      <c r="NM74" s="5"/>
      <c r="NN74" s="5"/>
      <c r="NO74" s="5"/>
      <c r="NP74" s="5"/>
      <c r="NQ74" s="5"/>
      <c r="NR74" s="5"/>
      <c r="NS74" s="5"/>
      <c r="NT74" s="5"/>
      <c r="NU74" s="5"/>
      <c r="NV74" s="5"/>
      <c r="NW74" s="5"/>
      <c r="NX74" s="5"/>
      <c r="NY74" s="5"/>
      <c r="NZ74" s="5"/>
      <c r="OA74" s="5"/>
      <c r="OB74" s="5"/>
      <c r="OC74" s="5"/>
      <c r="OD74" s="5"/>
      <c r="OE74" s="5"/>
      <c r="OF74" s="5"/>
      <c r="OG74" s="5"/>
      <c r="OH74" s="5"/>
      <c r="OI74" s="5"/>
      <c r="OJ74" s="5"/>
      <c r="OK74" s="5"/>
      <c r="OL74" s="5"/>
      <c r="OM74" s="5"/>
      <c r="ON74" s="5"/>
      <c r="OO74" s="5"/>
      <c r="OP74" s="5"/>
      <c r="OQ74" s="5"/>
    </row>
    <row r="75" spans="1:407" s="6" customFormat="1" ht="28.5" customHeight="1" x14ac:dyDescent="0.25">
      <c r="A75" s="60" t="s">
        <v>253</v>
      </c>
      <c r="B75" s="59" t="s">
        <v>162</v>
      </c>
      <c r="C75" s="8" t="s">
        <v>316</v>
      </c>
      <c r="D75" s="61" t="s">
        <v>163</v>
      </c>
      <c r="E75" s="62" t="s">
        <v>164</v>
      </c>
      <c r="F75" s="81">
        <v>5.7058823529411766</v>
      </c>
      <c r="G75" s="76">
        <v>1492000</v>
      </c>
      <c r="H75" s="65">
        <v>750000</v>
      </c>
      <c r="I75" s="66">
        <v>0.50268096514745308</v>
      </c>
      <c r="J75" s="67" t="s">
        <v>343</v>
      </c>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5"/>
      <c r="NH75" s="5"/>
      <c r="NI75" s="5"/>
      <c r="NJ75" s="5"/>
      <c r="NK75" s="5"/>
      <c r="NL75" s="5"/>
      <c r="NM75" s="5"/>
      <c r="NN75" s="5"/>
      <c r="NO75" s="5"/>
      <c r="NP75" s="5"/>
      <c r="NQ75" s="5"/>
      <c r="NR75" s="5"/>
      <c r="NS75" s="5"/>
      <c r="NT75" s="5"/>
      <c r="NU75" s="5"/>
      <c r="NV75" s="5"/>
      <c r="NW75" s="5"/>
      <c r="NX75" s="5"/>
      <c r="NY75" s="5"/>
      <c r="NZ75" s="5"/>
      <c r="OA75" s="5"/>
      <c r="OB75" s="5"/>
      <c r="OC75" s="5"/>
      <c r="OD75" s="5"/>
      <c r="OE75" s="5"/>
      <c r="OF75" s="5"/>
      <c r="OG75" s="5"/>
      <c r="OH75" s="5"/>
      <c r="OI75" s="5"/>
      <c r="OJ75" s="5"/>
      <c r="OK75" s="5"/>
      <c r="OL75" s="5"/>
      <c r="OM75" s="5"/>
      <c r="ON75" s="5"/>
      <c r="OO75" s="5"/>
      <c r="OP75" s="5"/>
      <c r="OQ75" s="5"/>
    </row>
    <row r="76" spans="1:407" ht="28.5" customHeight="1" x14ac:dyDescent="0.2">
      <c r="A76" s="60" t="s">
        <v>254</v>
      </c>
      <c r="B76" s="59" t="s">
        <v>142</v>
      </c>
      <c r="C76" s="8" t="s">
        <v>317</v>
      </c>
      <c r="D76" s="61" t="s">
        <v>10</v>
      </c>
      <c r="E76" s="62" t="s">
        <v>143</v>
      </c>
      <c r="F76" s="12">
        <v>6.2352941176470589</v>
      </c>
      <c r="G76" s="76">
        <v>2477000</v>
      </c>
      <c r="H76" s="65">
        <v>2000000</v>
      </c>
      <c r="I76" s="66">
        <v>0.80742834073475978</v>
      </c>
      <c r="J76" s="82" t="s">
        <v>169</v>
      </c>
    </row>
    <row r="77" spans="1:407" ht="45.75" customHeight="1" x14ac:dyDescent="0.2">
      <c r="A77" s="58" t="s">
        <v>255</v>
      </c>
      <c r="B77" s="59" t="s">
        <v>140</v>
      </c>
      <c r="C77" s="8" t="s">
        <v>318</v>
      </c>
      <c r="D77" s="61" t="s">
        <v>10</v>
      </c>
      <c r="E77" s="62" t="s">
        <v>141</v>
      </c>
      <c r="F77" s="11">
        <v>7.3529411764705879</v>
      </c>
      <c r="G77" s="76">
        <v>5000000</v>
      </c>
      <c r="H77" s="65">
        <v>2500000</v>
      </c>
      <c r="I77" s="66">
        <v>0.5</v>
      </c>
      <c r="J77" s="67" t="s">
        <v>340</v>
      </c>
    </row>
    <row r="78" spans="1:407" ht="42.75" customHeight="1" x14ac:dyDescent="0.2">
      <c r="A78" s="58" t="s">
        <v>256</v>
      </c>
      <c r="B78" s="59" t="s">
        <v>136</v>
      </c>
      <c r="C78" s="8" t="s">
        <v>319</v>
      </c>
      <c r="D78" s="61" t="s">
        <v>10</v>
      </c>
      <c r="E78" s="62" t="s">
        <v>137</v>
      </c>
      <c r="F78" s="11">
        <v>5.882352941176471</v>
      </c>
      <c r="G78" s="76">
        <v>5000000</v>
      </c>
      <c r="H78" s="65">
        <v>2500000</v>
      </c>
      <c r="I78" s="66">
        <v>0.5</v>
      </c>
      <c r="J78" s="67" t="s">
        <v>339</v>
      </c>
    </row>
    <row r="79" spans="1:407" s="6" customFormat="1" ht="110.25" customHeight="1" x14ac:dyDescent="0.25">
      <c r="A79" s="60" t="s">
        <v>257</v>
      </c>
      <c r="B79" s="59" t="s">
        <v>134</v>
      </c>
      <c r="C79" s="8" t="s">
        <v>320</v>
      </c>
      <c r="D79" s="61" t="s">
        <v>10</v>
      </c>
      <c r="E79" s="62" t="s">
        <v>135</v>
      </c>
      <c r="F79" s="11">
        <v>6.3529411764705879</v>
      </c>
      <c r="G79" s="76">
        <v>6760000</v>
      </c>
      <c r="H79" s="65">
        <v>3250000</v>
      </c>
      <c r="I79" s="66">
        <v>0.48076923076923078</v>
      </c>
      <c r="J79" s="67" t="s">
        <v>341</v>
      </c>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5"/>
      <c r="NG79" s="5"/>
      <c r="NH79" s="5"/>
      <c r="NI79" s="5"/>
      <c r="NJ79" s="5"/>
      <c r="NK79" s="5"/>
      <c r="NL79" s="5"/>
      <c r="NM79" s="5"/>
      <c r="NN79" s="5"/>
      <c r="NO79" s="5"/>
      <c r="NP79" s="5"/>
      <c r="NQ79" s="5"/>
      <c r="NR79" s="5"/>
      <c r="NS79" s="5"/>
      <c r="NT79" s="5"/>
      <c r="NU79" s="5"/>
      <c r="NV79" s="5"/>
      <c r="NW79" s="5"/>
      <c r="NX79" s="5"/>
      <c r="NY79" s="5"/>
      <c r="NZ79" s="5"/>
      <c r="OA79" s="5"/>
      <c r="OB79" s="5"/>
      <c r="OC79" s="5"/>
      <c r="OD79" s="5"/>
      <c r="OE79" s="5"/>
      <c r="OF79" s="5"/>
      <c r="OG79" s="5"/>
      <c r="OH79" s="5"/>
      <c r="OI79" s="5"/>
      <c r="OJ79" s="5"/>
      <c r="OK79" s="5"/>
      <c r="OL79" s="5"/>
      <c r="OM79" s="5"/>
      <c r="ON79" s="5"/>
      <c r="OO79" s="5"/>
      <c r="OP79" s="5"/>
      <c r="OQ79" s="5"/>
    </row>
    <row r="80" spans="1:407" s="39" customFormat="1" ht="22.5" customHeight="1" x14ac:dyDescent="0.25">
      <c r="A80" s="20"/>
      <c r="B80" s="45"/>
      <c r="C80" s="29"/>
      <c r="D80" s="29"/>
      <c r="E80" s="49"/>
      <c r="F80" s="43" t="s">
        <v>170</v>
      </c>
      <c r="G80" s="44">
        <f>SUM(G68:G79)</f>
        <v>28538000</v>
      </c>
      <c r="H80" s="44">
        <f>SUM(H68:H79)</f>
        <v>17439000</v>
      </c>
      <c r="I80" s="29"/>
      <c r="J80" s="29"/>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c r="IW80" s="38"/>
      <c r="IX80" s="38"/>
      <c r="IY80" s="38"/>
      <c r="IZ80" s="38"/>
      <c r="JA80" s="38"/>
      <c r="JB80" s="38"/>
      <c r="JC80" s="38"/>
      <c r="JD80" s="38"/>
      <c r="JE80" s="38"/>
      <c r="JF80" s="38"/>
      <c r="JG80" s="38"/>
      <c r="JH80" s="38"/>
      <c r="JI80" s="38"/>
      <c r="JJ80" s="38"/>
      <c r="JK80" s="38"/>
      <c r="JL80" s="38"/>
      <c r="JM80" s="38"/>
      <c r="JN80" s="38"/>
      <c r="JO80" s="38"/>
      <c r="JP80" s="38"/>
      <c r="JQ80" s="38"/>
      <c r="JR80" s="38"/>
      <c r="JS80" s="38"/>
      <c r="JT80" s="38"/>
      <c r="JU80" s="38"/>
      <c r="JV80" s="38"/>
      <c r="JW80" s="38"/>
      <c r="JX80" s="38"/>
      <c r="JY80" s="38"/>
      <c r="JZ80" s="38"/>
      <c r="KA80" s="38"/>
      <c r="KB80" s="38"/>
      <c r="KC80" s="38"/>
      <c r="KD80" s="38"/>
      <c r="KE80" s="38"/>
      <c r="KF80" s="38"/>
      <c r="KG80" s="38"/>
      <c r="KH80" s="38"/>
      <c r="KI80" s="38"/>
      <c r="KJ80" s="38"/>
      <c r="KK80" s="38"/>
      <c r="KL80" s="38"/>
      <c r="KM80" s="38"/>
      <c r="KN80" s="38"/>
      <c r="KO80" s="38"/>
      <c r="KP80" s="38"/>
      <c r="KQ80" s="38"/>
      <c r="KR80" s="38"/>
      <c r="KS80" s="38"/>
      <c r="KT80" s="38"/>
      <c r="KU80" s="38"/>
      <c r="KV80" s="38"/>
      <c r="KW80" s="38"/>
      <c r="KX80" s="38"/>
      <c r="KY80" s="38"/>
      <c r="KZ80" s="38"/>
      <c r="LA80" s="38"/>
      <c r="LB80" s="38"/>
      <c r="LC80" s="38"/>
      <c r="LD80" s="38"/>
      <c r="LE80" s="38"/>
      <c r="LF80" s="38"/>
      <c r="LG80" s="38"/>
      <c r="LH80" s="38"/>
      <c r="LI80" s="38"/>
      <c r="LJ80" s="38"/>
      <c r="LK80" s="38"/>
      <c r="LL80" s="38"/>
      <c r="LM80" s="38"/>
      <c r="LN80" s="38"/>
      <c r="LO80" s="38"/>
      <c r="LP80" s="38"/>
      <c r="LQ80" s="38"/>
      <c r="LR80" s="38"/>
      <c r="LS80" s="38"/>
      <c r="LT80" s="38"/>
      <c r="LU80" s="38"/>
      <c r="LV80" s="38"/>
      <c r="LW80" s="38"/>
      <c r="LX80" s="38"/>
      <c r="LY80" s="38"/>
      <c r="LZ80" s="38"/>
      <c r="MA80" s="38"/>
      <c r="MB80" s="38"/>
      <c r="MC80" s="38"/>
      <c r="MD80" s="38"/>
      <c r="ME80" s="38"/>
      <c r="MF80" s="38"/>
      <c r="MG80" s="38"/>
      <c r="MH80" s="38"/>
      <c r="MI80" s="38"/>
      <c r="MJ80" s="38"/>
      <c r="MK80" s="38"/>
      <c r="ML80" s="38"/>
      <c r="MM80" s="38"/>
      <c r="MN80" s="38"/>
      <c r="MO80" s="38"/>
      <c r="MP80" s="38"/>
      <c r="MQ80" s="38"/>
      <c r="MR80" s="38"/>
      <c r="MS80" s="38"/>
      <c r="MT80" s="38"/>
      <c r="MU80" s="38"/>
      <c r="MV80" s="38"/>
      <c r="MW80" s="38"/>
      <c r="MX80" s="38"/>
      <c r="MY80" s="38"/>
      <c r="MZ80" s="38"/>
      <c r="NA80" s="38"/>
      <c r="NB80" s="38"/>
      <c r="NC80" s="38"/>
      <c r="ND80" s="38"/>
      <c r="NE80" s="38"/>
      <c r="NF80" s="38"/>
      <c r="NG80" s="38"/>
      <c r="NH80" s="38"/>
      <c r="NI80" s="38"/>
      <c r="NJ80" s="38"/>
      <c r="NK80" s="38"/>
      <c r="NL80" s="38"/>
      <c r="NM80" s="38"/>
      <c r="NN80" s="38"/>
      <c r="NO80" s="38"/>
      <c r="NP80" s="38"/>
      <c r="NQ80" s="38"/>
      <c r="NR80" s="38"/>
      <c r="NS80" s="38"/>
      <c r="NT80" s="38"/>
      <c r="NU80" s="38"/>
      <c r="NV80" s="38"/>
      <c r="NW80" s="38"/>
      <c r="NX80" s="38"/>
      <c r="NY80" s="38"/>
      <c r="NZ80" s="38"/>
      <c r="OA80" s="38"/>
      <c r="OB80" s="38"/>
      <c r="OC80" s="38"/>
      <c r="OD80" s="38"/>
      <c r="OE80" s="38"/>
      <c r="OF80" s="38"/>
      <c r="OG80" s="38"/>
      <c r="OH80" s="38"/>
      <c r="OI80" s="38"/>
      <c r="OJ80" s="38"/>
      <c r="OK80" s="38"/>
      <c r="OL80" s="38"/>
      <c r="OM80" s="38"/>
      <c r="ON80" s="38"/>
      <c r="OO80" s="38"/>
      <c r="OP80" s="38"/>
      <c r="OQ80" s="38"/>
    </row>
    <row r="81" spans="1:434" ht="22.5" customHeight="1" x14ac:dyDescent="0.2">
      <c r="A81" s="40" t="s">
        <v>177</v>
      </c>
      <c r="B81" s="41"/>
      <c r="C81" s="41"/>
      <c r="D81" s="41"/>
      <c r="E81" s="47"/>
      <c r="F81" s="41"/>
      <c r="G81" s="41"/>
      <c r="H81" s="41"/>
      <c r="I81" s="41"/>
      <c r="J81" s="41"/>
    </row>
    <row r="82" spans="1:434" s="79" customFormat="1" ht="28.5" customHeight="1" x14ac:dyDescent="0.25">
      <c r="A82" s="60" t="s">
        <v>258</v>
      </c>
      <c r="B82" s="74" t="s">
        <v>168</v>
      </c>
      <c r="C82" s="75" t="s">
        <v>165</v>
      </c>
      <c r="D82" s="61" t="s">
        <v>10</v>
      </c>
      <c r="E82" s="68" t="s">
        <v>166</v>
      </c>
      <c r="F82" s="11"/>
      <c r="G82" s="76">
        <v>135000</v>
      </c>
      <c r="H82" s="77">
        <v>135000</v>
      </c>
      <c r="I82" s="66"/>
      <c r="J82" s="78"/>
      <c r="OR82" s="80"/>
      <c r="OS82" s="80"/>
      <c r="OT82" s="80"/>
      <c r="OU82" s="80"/>
      <c r="OV82" s="80"/>
      <c r="OW82" s="80"/>
      <c r="OX82" s="80"/>
      <c r="OY82" s="80"/>
      <c r="OZ82" s="80"/>
      <c r="PA82" s="80"/>
      <c r="PB82" s="80"/>
      <c r="PC82" s="80"/>
      <c r="PD82" s="80"/>
      <c r="PE82" s="80"/>
      <c r="PF82" s="80"/>
      <c r="PG82" s="80"/>
      <c r="PH82" s="80"/>
      <c r="PI82" s="80"/>
      <c r="PJ82" s="80"/>
      <c r="PK82" s="80"/>
      <c r="PL82" s="80"/>
      <c r="PM82" s="80"/>
      <c r="PN82" s="80"/>
      <c r="PO82" s="80"/>
      <c r="PP82" s="80"/>
      <c r="PQ82" s="80"/>
      <c r="PR82" s="80"/>
    </row>
    <row r="83" spans="1:434" s="39" customFormat="1" ht="22.5" customHeight="1" x14ac:dyDescent="0.25">
      <c r="A83" s="20"/>
      <c r="B83" s="45"/>
      <c r="C83" s="29"/>
      <c r="D83" s="29"/>
      <c r="E83" s="49"/>
      <c r="F83" s="43" t="s">
        <v>170</v>
      </c>
      <c r="G83" s="44">
        <f>SUM(G82)</f>
        <v>135000</v>
      </c>
      <c r="H83" s="44">
        <f>SUM(H82)</f>
        <v>135000</v>
      </c>
      <c r="I83" s="29"/>
      <c r="J83" s="29"/>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c r="IW83" s="38"/>
      <c r="IX83" s="38"/>
      <c r="IY83" s="38"/>
      <c r="IZ83" s="38"/>
      <c r="JA83" s="38"/>
      <c r="JB83" s="38"/>
      <c r="JC83" s="38"/>
      <c r="JD83" s="38"/>
      <c r="JE83" s="38"/>
      <c r="JF83" s="38"/>
      <c r="JG83" s="38"/>
      <c r="JH83" s="38"/>
      <c r="JI83" s="38"/>
      <c r="JJ83" s="38"/>
      <c r="JK83" s="38"/>
      <c r="JL83" s="38"/>
      <c r="JM83" s="38"/>
      <c r="JN83" s="38"/>
      <c r="JO83" s="38"/>
      <c r="JP83" s="38"/>
      <c r="JQ83" s="38"/>
      <c r="JR83" s="38"/>
      <c r="JS83" s="38"/>
      <c r="JT83" s="38"/>
      <c r="JU83" s="38"/>
      <c r="JV83" s="38"/>
      <c r="JW83" s="38"/>
      <c r="JX83" s="38"/>
      <c r="JY83" s="38"/>
      <c r="JZ83" s="38"/>
      <c r="KA83" s="38"/>
      <c r="KB83" s="38"/>
      <c r="KC83" s="38"/>
      <c r="KD83" s="38"/>
      <c r="KE83" s="38"/>
      <c r="KF83" s="38"/>
      <c r="KG83" s="38"/>
      <c r="KH83" s="38"/>
      <c r="KI83" s="38"/>
      <c r="KJ83" s="38"/>
      <c r="KK83" s="38"/>
      <c r="KL83" s="38"/>
      <c r="KM83" s="38"/>
      <c r="KN83" s="38"/>
      <c r="KO83" s="38"/>
      <c r="KP83" s="38"/>
      <c r="KQ83" s="38"/>
      <c r="KR83" s="38"/>
      <c r="KS83" s="38"/>
      <c r="KT83" s="38"/>
      <c r="KU83" s="38"/>
      <c r="KV83" s="38"/>
      <c r="KW83" s="38"/>
      <c r="KX83" s="38"/>
      <c r="KY83" s="38"/>
      <c r="KZ83" s="38"/>
      <c r="LA83" s="38"/>
      <c r="LB83" s="38"/>
      <c r="LC83" s="38"/>
      <c r="LD83" s="38"/>
      <c r="LE83" s="38"/>
      <c r="LF83" s="38"/>
      <c r="LG83" s="38"/>
      <c r="LH83" s="38"/>
      <c r="LI83" s="38"/>
      <c r="LJ83" s="38"/>
      <c r="LK83" s="38"/>
      <c r="LL83" s="38"/>
      <c r="LM83" s="38"/>
      <c r="LN83" s="38"/>
      <c r="LO83" s="38"/>
      <c r="LP83" s="38"/>
      <c r="LQ83" s="38"/>
      <c r="LR83" s="38"/>
      <c r="LS83" s="38"/>
      <c r="LT83" s="38"/>
      <c r="LU83" s="38"/>
      <c r="LV83" s="38"/>
      <c r="LW83" s="38"/>
      <c r="LX83" s="38"/>
      <c r="LY83" s="38"/>
      <c r="LZ83" s="38"/>
      <c r="MA83" s="38"/>
      <c r="MB83" s="38"/>
      <c r="MC83" s="38"/>
      <c r="MD83" s="38"/>
      <c r="ME83" s="38"/>
      <c r="MF83" s="38"/>
      <c r="MG83" s="38"/>
      <c r="MH83" s="38"/>
      <c r="MI83" s="38"/>
      <c r="MJ83" s="38"/>
      <c r="MK83" s="38"/>
      <c r="ML83" s="38"/>
      <c r="MM83" s="38"/>
      <c r="MN83" s="38"/>
      <c r="MO83" s="38"/>
      <c r="MP83" s="38"/>
      <c r="MQ83" s="38"/>
      <c r="MR83" s="38"/>
      <c r="MS83" s="38"/>
      <c r="MT83" s="38"/>
      <c r="MU83" s="38"/>
      <c r="MV83" s="38"/>
      <c r="MW83" s="38"/>
      <c r="MX83" s="38"/>
      <c r="MY83" s="38"/>
      <c r="MZ83" s="38"/>
      <c r="NA83" s="38"/>
      <c r="NB83" s="38"/>
      <c r="NC83" s="38"/>
      <c r="ND83" s="38"/>
      <c r="NE83" s="38"/>
      <c r="NF83" s="38"/>
      <c r="NG83" s="38"/>
      <c r="NH83" s="38"/>
      <c r="NI83" s="38"/>
      <c r="NJ83" s="38"/>
      <c r="NK83" s="38"/>
      <c r="NL83" s="38"/>
      <c r="NM83" s="38"/>
      <c r="NN83" s="38"/>
      <c r="NO83" s="38"/>
      <c r="NP83" s="38"/>
      <c r="NQ83" s="38"/>
      <c r="NR83" s="38"/>
      <c r="NS83" s="38"/>
      <c r="NT83" s="38"/>
      <c r="NU83" s="38"/>
      <c r="NV83" s="38"/>
      <c r="NW83" s="38"/>
      <c r="NX83" s="38"/>
      <c r="NY83" s="38"/>
      <c r="NZ83" s="38"/>
      <c r="OA83" s="38"/>
      <c r="OB83" s="38"/>
      <c r="OC83" s="38"/>
      <c r="OD83" s="38"/>
      <c r="OE83" s="38"/>
      <c r="OF83" s="38"/>
      <c r="OG83" s="38"/>
      <c r="OH83" s="38"/>
      <c r="OI83" s="38"/>
      <c r="OJ83" s="38"/>
      <c r="OK83" s="38"/>
      <c r="OL83" s="38"/>
      <c r="OM83" s="38"/>
      <c r="ON83" s="38"/>
      <c r="OO83" s="38"/>
      <c r="OP83" s="38"/>
      <c r="OQ83" s="38"/>
    </row>
    <row r="84" spans="1:434" ht="22.5" customHeight="1" x14ac:dyDescent="0.2">
      <c r="A84" s="7"/>
      <c r="B84" s="7"/>
      <c r="C84" s="25"/>
      <c r="D84" s="26"/>
      <c r="E84" s="26"/>
      <c r="F84" s="21" t="s">
        <v>167</v>
      </c>
      <c r="G84" s="19">
        <f>+G83+G80+G66+G56+G51+G43+G29+G16</f>
        <v>70498000</v>
      </c>
      <c r="H84" s="19">
        <f>+H83+H80+H66+H56+H51+H43+H29+H16</f>
        <v>45389000</v>
      </c>
      <c r="I84" s="28"/>
      <c r="J84" s="53"/>
    </row>
    <row r="85" spans="1:434" x14ac:dyDescent="0.2">
      <c r="I85" s="56"/>
    </row>
    <row r="86" spans="1:434" x14ac:dyDescent="0.2">
      <c r="A86" s="57" t="s">
        <v>194</v>
      </c>
      <c r="H86" s="56"/>
    </row>
  </sheetData>
  <mergeCells count="1">
    <mergeCell ref="A1:J1"/>
  </mergeCells>
  <conditionalFormatting sqref="F82:G82 F4:G15 F18:G28 F31:G42 F45:G50 F68:G79 F53:G55 F58:G65">
    <cfRule type="cellIs" dxfId="55" priority="60" operator="between">
      <formula>0</formula>
      <formula>0.99</formula>
    </cfRule>
    <cfRule type="cellIs" dxfId="54" priority="61" operator="between">
      <formula>1</formula>
      <formula>1.99</formula>
    </cfRule>
    <cfRule type="cellIs" dxfId="53" priority="62" operator="between">
      <formula>2</formula>
      <formula>2.99</formula>
    </cfRule>
    <cfRule type="cellIs" dxfId="52" priority="63" operator="between">
      <formula>3</formula>
      <formula>3.99</formula>
    </cfRule>
    <cfRule type="cellIs" dxfId="51" priority="64" operator="between">
      <formula>4</formula>
      <formula>4.99</formula>
    </cfRule>
    <cfRule type="cellIs" dxfId="50" priority="65" operator="between">
      <formula>5</formula>
      <formula>5.99</formula>
    </cfRule>
    <cfRule type="cellIs" dxfId="49" priority="66" operator="between">
      <formula>6</formula>
      <formula>6.99</formula>
    </cfRule>
    <cfRule type="cellIs" dxfId="48" priority="67" operator="between">
      <formula>7</formula>
      <formula>7.99</formula>
    </cfRule>
  </conditionalFormatting>
  <conditionalFormatting sqref="A1 A6 A49 A54 A2:G2 A4:I4 B58:I58 A82:I82 A45:I45 B16:E16 I16 B5:I8 A8:A9 A13:A14 B9:J15 A20 A18 A22 A24:A26 A28:J28 B18:J27 A31:J32 A36:A37 B33:J38 B41:J41 A39:J40 A56 A42:J42 A46:J47 B48:J50 A61:A62 A64:J65 A68:J68 A79 A70 B69:J72 A73:J75 A76:I76 B77:J79 B53:J55 B59:J63 I84">
    <cfRule type="containsBlanks" dxfId="47" priority="59">
      <formula>LEN(TRIM(A1))=0</formula>
    </cfRule>
  </conditionalFormatting>
  <conditionalFormatting sqref="F82 F4:F15 F18:F28 F31:F42 F45:F50 F68:F79 F53:F55 F58:F65">
    <cfRule type="cellIs" dxfId="46" priority="58" operator="between">
      <formula>8</formula>
      <formula>8.99</formula>
    </cfRule>
  </conditionalFormatting>
  <conditionalFormatting sqref="H2:I2">
    <cfRule type="containsBlanks" dxfId="45" priority="57">
      <formula>LEN(TRIM(H2))=0</formula>
    </cfRule>
  </conditionalFormatting>
  <conditionalFormatting sqref="I45 I58 I4:I8 J15 I15:I16 I9:J14 I18:J29 I56 I31:J43 I51 I46:J50 I66 I68:J75 I76 I77:J79 I53:J55 I59:J65">
    <cfRule type="cellIs" dxfId="44" priority="45" operator="between">
      <formula>90%</formula>
      <formula>100%</formula>
    </cfRule>
    <cfRule type="cellIs" dxfId="43" priority="46" operator="between">
      <formula>80%</formula>
      <formula>89.9%</formula>
    </cfRule>
    <cfRule type="cellIs" dxfId="42" priority="47" operator="between">
      <formula>70%</formula>
      <formula>79.9%</formula>
    </cfRule>
    <cfRule type="cellIs" dxfId="41" priority="48" operator="between">
      <formula>60%</formula>
      <formula>69.9%</formula>
    </cfRule>
    <cfRule type="cellIs" dxfId="40" priority="49" operator="between">
      <formula>50%</formula>
      <formula>59.9%</formula>
    </cfRule>
    <cfRule type="cellIs" dxfId="39" priority="50" operator="between">
      <formula>40%</formula>
      <formula>49.9%</formula>
    </cfRule>
    <cfRule type="cellIs" dxfId="38" priority="51" operator="between">
      <formula>30%</formula>
      <formula>39.9%</formula>
    </cfRule>
    <cfRule type="cellIs" dxfId="37" priority="52" operator="between">
      <formula>20%</formula>
      <formula>29.9%</formula>
    </cfRule>
    <cfRule type="cellIs" dxfId="36" priority="53" operator="between">
      <formula>10%</formula>
      <formula>19%</formula>
    </cfRule>
    <cfRule type="cellIs" dxfId="35" priority="54" operator="between">
      <formula>0%</formula>
      <formula>9%</formula>
    </cfRule>
  </conditionalFormatting>
  <conditionalFormatting sqref="A3">
    <cfRule type="containsBlanks" dxfId="34" priority="36">
      <formula>LEN(TRIM(A3))=0</formula>
    </cfRule>
  </conditionalFormatting>
  <conditionalFormatting sqref="A17">
    <cfRule type="containsBlanks" dxfId="33" priority="35">
      <formula>LEN(TRIM(A17))=0</formula>
    </cfRule>
  </conditionalFormatting>
  <conditionalFormatting sqref="A81">
    <cfRule type="containsBlanks" dxfId="32" priority="34">
      <formula>LEN(TRIM(A81))=0</formula>
    </cfRule>
  </conditionalFormatting>
  <conditionalFormatting sqref="A30">
    <cfRule type="containsBlanks" dxfId="31" priority="33">
      <formula>LEN(TRIM(A30))=0</formula>
    </cfRule>
  </conditionalFormatting>
  <conditionalFormatting sqref="A44">
    <cfRule type="containsBlanks" dxfId="30" priority="32">
      <formula>LEN(TRIM(A44))=0</formula>
    </cfRule>
  </conditionalFormatting>
  <conditionalFormatting sqref="A52">
    <cfRule type="containsBlanks" dxfId="29" priority="31">
      <formula>LEN(TRIM(A52))=0</formula>
    </cfRule>
  </conditionalFormatting>
  <conditionalFormatting sqref="A57">
    <cfRule type="containsBlanks" dxfId="28" priority="30">
      <formula>LEN(TRIM(A57))=0</formula>
    </cfRule>
  </conditionalFormatting>
  <conditionalFormatting sqref="A67">
    <cfRule type="containsBlanks" dxfId="27" priority="29">
      <formula>LEN(TRIM(A67))=0</formula>
    </cfRule>
  </conditionalFormatting>
  <conditionalFormatting sqref="J2">
    <cfRule type="containsBlanks" dxfId="26" priority="5">
      <formula>LEN(TRIM(J2))=0</formula>
    </cfRule>
  </conditionalFormatting>
  <conditionalFormatting sqref="J4:J8">
    <cfRule type="containsBlanks" dxfId="25" priority="27">
      <formula>LEN(TRIM(J4))=0</formula>
    </cfRule>
  </conditionalFormatting>
  <conditionalFormatting sqref="J4:J8">
    <cfRule type="cellIs" dxfId="24" priority="17" operator="between">
      <formula>90%</formula>
      <formula>100%</formula>
    </cfRule>
    <cfRule type="cellIs" dxfId="23" priority="18" operator="between">
      <formula>80%</formula>
      <formula>89.9%</formula>
    </cfRule>
    <cfRule type="cellIs" dxfId="22" priority="19" operator="between">
      <formula>70%</formula>
      <formula>79.9%</formula>
    </cfRule>
    <cfRule type="cellIs" dxfId="21" priority="20" operator="between">
      <formula>60%</formula>
      <formula>69.9%</formula>
    </cfRule>
    <cfRule type="cellIs" dxfId="20" priority="21" operator="between">
      <formula>50%</formula>
      <formula>59.9%</formula>
    </cfRule>
    <cfRule type="cellIs" dxfId="19" priority="22" operator="between">
      <formula>40%</formula>
      <formula>49.9%</formula>
    </cfRule>
    <cfRule type="cellIs" dxfId="18" priority="23" operator="between">
      <formula>30%</formula>
      <formula>39.9%</formula>
    </cfRule>
    <cfRule type="cellIs" dxfId="17" priority="24" operator="between">
      <formula>20%</formula>
      <formula>29.9%</formula>
    </cfRule>
    <cfRule type="cellIs" dxfId="16" priority="25" operator="between">
      <formula>10%</formula>
      <formula>19%</formula>
    </cfRule>
    <cfRule type="cellIs" dxfId="15" priority="26" operator="between">
      <formula>0%</formula>
      <formula>9%</formula>
    </cfRule>
  </conditionalFormatting>
  <conditionalFormatting sqref="J58 J82 J45 J84">
    <cfRule type="containsBlanks" dxfId="14" priority="16">
      <formula>LEN(TRIM(J45))=0</formula>
    </cfRule>
  </conditionalFormatting>
  <conditionalFormatting sqref="J45 J58">
    <cfRule type="cellIs" dxfId="13" priority="6" operator="between">
      <formula>90%</formula>
      <formula>100%</formula>
    </cfRule>
    <cfRule type="cellIs" dxfId="12" priority="7" operator="between">
      <formula>80%</formula>
      <formula>89.9%</formula>
    </cfRule>
    <cfRule type="cellIs" dxfId="11" priority="8" operator="between">
      <formula>70%</formula>
      <formula>79.9%</formula>
    </cfRule>
    <cfRule type="cellIs" dxfId="10" priority="9" operator="between">
      <formula>60%</formula>
      <formula>69.9%</formula>
    </cfRule>
    <cfRule type="cellIs" dxfId="9" priority="10" operator="between">
      <formula>50%</formula>
      <formula>59.9%</formula>
    </cfRule>
    <cfRule type="cellIs" dxfId="8" priority="11" operator="between">
      <formula>40%</formula>
      <formula>49.9%</formula>
    </cfRule>
    <cfRule type="cellIs" dxfId="7" priority="12" operator="between">
      <formula>30%</formula>
      <formula>39.9%</formula>
    </cfRule>
    <cfRule type="cellIs" dxfId="6" priority="13" operator="between">
      <formula>20%</formula>
      <formula>29.9%</formula>
    </cfRule>
    <cfRule type="cellIs" dxfId="5" priority="14" operator="between">
      <formula>10%</formula>
      <formula>19%</formula>
    </cfRule>
    <cfRule type="cellIs" dxfId="4" priority="15" operator="between">
      <formula>0%</formula>
      <formula>9%</formula>
    </cfRule>
  </conditionalFormatting>
  <conditionalFormatting sqref="J29">
    <cfRule type="containsBlanks" dxfId="3" priority="4">
      <formula>LEN(TRIM(J29))=0</formula>
    </cfRule>
  </conditionalFormatting>
  <conditionalFormatting sqref="J36">
    <cfRule type="containsBlanks" dxfId="2" priority="3">
      <formula>LEN(TRIM(J36))=0</formula>
    </cfRule>
  </conditionalFormatting>
  <conditionalFormatting sqref="J43">
    <cfRule type="containsBlanks" dxfId="1" priority="2">
      <formula>LEN(TRIM(J43))=0</formula>
    </cfRule>
  </conditionalFormatting>
  <conditionalFormatting sqref="J43">
    <cfRule type="containsBlanks" dxfId="0" priority="1">
      <formula>LEN(TRIM(J43))=0</formula>
    </cfRule>
  </conditionalFormatting>
  <printOptions horizontalCentered="1"/>
  <pageMargins left="0.25" right="0.25" top="0.27" bottom="0.5" header="0.25" footer="0.25"/>
  <pageSetup paperSize="5" scale="83" fitToHeight="0" orientation="landscape" r:id="rId1"/>
  <headerFooter>
    <oddFooter>&amp;L&amp;6
&amp;Z&amp;F&amp;8
&amp;CPage &amp;P of &amp;N&amp;R&amp;9&amp;D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Additional Info</vt:lpstr>
      <vt:lpstr>'Additional Info'!Print_Area</vt:lpstr>
      <vt:lpstr>'Additional Info'!Print_Titles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Varien</dc:creator>
  <cp:lastModifiedBy>Diana Griffith</cp:lastModifiedBy>
  <cp:lastPrinted>2017-11-29T17:51:34Z</cp:lastPrinted>
  <dcterms:created xsi:type="dcterms:W3CDTF">2017-10-17T19:21:58Z</dcterms:created>
  <dcterms:modified xsi:type="dcterms:W3CDTF">2017-11-29T17:51:51Z</dcterms:modified>
</cp:coreProperties>
</file>