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HARE\WORKFILE\MEETMIN\2017 Mtgs\2017-11-30-mtg\attachments\"/>
    </mc:Choice>
  </mc:AlternateContent>
  <bookViews>
    <workbookView xWindow="0" yWindow="0" windowWidth="24000" windowHeight="8535"/>
  </bookViews>
  <sheets>
    <sheet name="Additional Info" sheetId="1" r:id="rId1"/>
  </sheets>
  <definedNames>
    <definedName name="___2008allproposalsreceived_Query" localSheetId="0">#REF!</definedName>
    <definedName name="___2008allproposalsreceived_Query">#REF!</definedName>
    <definedName name="__2008allproposalsreceived_Query" localSheetId="0">#REF!</definedName>
    <definedName name="__2008allproposalsreceived_Query">#REF!</definedName>
    <definedName name="_008" localSheetId="0">#REF!</definedName>
    <definedName name="_008">#REF!</definedName>
    <definedName name="_008allproposalsreceived_Query" localSheetId="0">#REF!</definedName>
    <definedName name="_008allproposalsreceived_Query">#REF!</definedName>
    <definedName name="_2008allproposalsreceived_Query" localSheetId="0">#REF!</definedName>
    <definedName name="_2008allproposalsreceived_Query">#REF!</definedName>
    <definedName name="_2010_Proposals_Received___Final" localSheetId="0">#REF!</definedName>
    <definedName name="_2010_Proposals_Received___Final">#REF!</definedName>
    <definedName name="_xlnm.Print_Area" localSheetId="0">'Additional Info'!$A$1:$J$86</definedName>
    <definedName name="_xlnm.Print_Titles" localSheetId="0">'Additional Info'!$2:$2</definedName>
    <definedName name="QRY_all_proposals_presenting" localSheetId="0">#REF!</definedName>
    <definedName name="QRY_all_proposals_presenting">#REF!</definedName>
    <definedName name="RFP_Phase_1" localSheetId="0">#REF!</definedName>
    <definedName name="RFP_Phase_1">#REF!</definedName>
    <definedName name="sdfsfs" localSheetId="0">#REF!</definedName>
    <definedName name="sdfsfs">#REF!</definedName>
    <definedName name="test" localSheetId="0">#REF!</definedName>
    <definedName name="test">#REF!</definedName>
    <definedName name="xx" localSheetId="0">#REF!</definedName>
    <definedName name="xx">#REF!</definedName>
    <definedName name="xxx" localSheetId="0">#REF!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4" i="1" l="1"/>
  <c r="G84" i="1"/>
  <c r="H83" i="1"/>
  <c r="G83" i="1"/>
  <c r="G80" i="1"/>
  <c r="H80" i="1"/>
  <c r="G29" i="1"/>
  <c r="H29" i="1"/>
  <c r="G16" i="1"/>
  <c r="H16" i="1"/>
  <c r="G43" i="1"/>
  <c r="H43" i="1"/>
  <c r="H56" i="1"/>
  <c r="G66" i="1"/>
  <c r="H66" i="1" l="1"/>
  <c r="G56" i="1"/>
  <c r="G51" i="1"/>
  <c r="H51" i="1"/>
</calcChain>
</file>

<file path=xl/sharedStrings.xml><?xml version="1.0" encoding="utf-8"?>
<sst xmlns="http://schemas.openxmlformats.org/spreadsheetml/2006/main" count="836" uniqueCount="364">
  <si>
    <t>Project Title</t>
  </si>
  <si>
    <t>Organization</t>
  </si>
  <si>
    <t>Project Manager</t>
  </si>
  <si>
    <t>Average Score - Members that Scored</t>
  </si>
  <si>
    <t>$ Request</t>
  </si>
  <si>
    <t>LCCMR $
Recommended</t>
  </si>
  <si>
    <t>001-A</t>
  </si>
  <si>
    <t>U of MN - MN Geological Survey</t>
  </si>
  <si>
    <t>Setterholm, Dale</t>
  </si>
  <si>
    <t>002-A</t>
  </si>
  <si>
    <t>MN DNR</t>
  </si>
  <si>
    <t>Putzier, Paul</t>
  </si>
  <si>
    <t>003-A</t>
  </si>
  <si>
    <t>U of MN</t>
  </si>
  <si>
    <t>Peterson, Jeffrey</t>
  </si>
  <si>
    <t>004-A</t>
  </si>
  <si>
    <t>Weiblen, George</t>
  </si>
  <si>
    <t>006-A</t>
  </si>
  <si>
    <t>Windmuller-Campione, Marcella</t>
  </si>
  <si>
    <t>011-A</t>
  </si>
  <si>
    <t>Minnesota Zoological Garden</t>
  </si>
  <si>
    <t>Stapleton, Seth</t>
  </si>
  <si>
    <t>013-A</t>
  </si>
  <si>
    <t>Stanton, Daniel</t>
  </si>
  <si>
    <t>014-A</t>
  </si>
  <si>
    <t>VanderWaal, Kimberly</t>
  </si>
  <si>
    <t>016-A</t>
  </si>
  <si>
    <t>U of MN - Duluth NRRI</t>
  </si>
  <si>
    <t>Grinde, Alexis</t>
  </si>
  <si>
    <t>018-A</t>
  </si>
  <si>
    <t>Niemi, Gerald</t>
  </si>
  <si>
    <t>022-A</t>
  </si>
  <si>
    <t>Ferrington, Leonard</t>
  </si>
  <si>
    <t>030-A</t>
  </si>
  <si>
    <t>National Park Service</t>
  </si>
  <si>
    <t>Duncan, Nancy</t>
  </si>
  <si>
    <t>034-B</t>
  </si>
  <si>
    <t>Coletti, Filippo</t>
  </si>
  <si>
    <t>035-B</t>
  </si>
  <si>
    <t>Minnesota Pollution Control Agency</t>
  </si>
  <si>
    <t>Peck, Joel</t>
  </si>
  <si>
    <t>037-B</t>
  </si>
  <si>
    <t>Gulliver, John</t>
  </si>
  <si>
    <t>039-B</t>
  </si>
  <si>
    <t>Singer, Randall</t>
  </si>
  <si>
    <t>041-B</t>
  </si>
  <si>
    <t>St. Cloud State University</t>
  </si>
  <si>
    <t>Schoenfuss, Heiko</t>
  </si>
  <si>
    <t>048-B</t>
  </si>
  <si>
    <t>Cui, Tianhong</t>
  </si>
  <si>
    <t>054-B</t>
  </si>
  <si>
    <t>LaPara, Timothy</t>
  </si>
  <si>
    <t>055-B</t>
  </si>
  <si>
    <t>Jordan, Nicholas</t>
  </si>
  <si>
    <t>057-B</t>
  </si>
  <si>
    <t>Minnesota Department of Agriculture</t>
  </si>
  <si>
    <t>Wagner, Margaret</t>
  </si>
  <si>
    <t>064-B</t>
  </si>
  <si>
    <t>Minnesota Department of Health</t>
  </si>
  <si>
    <t>Robertson, Stephen</t>
  </si>
  <si>
    <t>094-B</t>
  </si>
  <si>
    <t>Shell Rock River Watershed District</t>
  </si>
  <si>
    <t>Christensen, Courtney</t>
  </si>
  <si>
    <t>099-C</t>
  </si>
  <si>
    <t>Legato, Denise</t>
  </si>
  <si>
    <t>101-C</t>
  </si>
  <si>
    <t>Minnesota Trout Unlimited</t>
  </si>
  <si>
    <t>Lenczewski, John</t>
  </si>
  <si>
    <t>102-C</t>
  </si>
  <si>
    <t>Evans, Elaine</t>
  </si>
  <si>
    <t>106-C</t>
  </si>
  <si>
    <t>Prairie Woods Environ. Learning Center</t>
  </si>
  <si>
    <t>Foster, Shelli-Kae</t>
  </si>
  <si>
    <t>108-C</t>
  </si>
  <si>
    <t>ReUSE Minnesota</t>
  </si>
  <si>
    <t>Thomas, Steve</t>
  </si>
  <si>
    <t>109-C</t>
  </si>
  <si>
    <t>Bakken, Timothy</t>
  </si>
  <si>
    <t>112-C</t>
  </si>
  <si>
    <t>Project Get Outdoors Inc</t>
  </si>
  <si>
    <t>Holger, Sara</t>
  </si>
  <si>
    <t>118-C</t>
  </si>
  <si>
    <t>Poppe, Steven</t>
  </si>
  <si>
    <t>120-C</t>
  </si>
  <si>
    <t>Minneapolis Parks and Recreation Board</t>
  </si>
  <si>
    <t>Pulscher, MaryLynn</t>
  </si>
  <si>
    <t>121-C</t>
  </si>
  <si>
    <t>Friends of the Minnesota Valley</t>
  </si>
  <si>
    <t>Suss, Ted</t>
  </si>
  <si>
    <t>127-C</t>
  </si>
  <si>
    <t>International Wolf Center</t>
  </si>
  <si>
    <t>Kline, David</t>
  </si>
  <si>
    <t>132-D</t>
  </si>
  <si>
    <t>Venette, Robert</t>
  </si>
  <si>
    <t>133-D</t>
  </si>
  <si>
    <t>U.S. Geological Survey</t>
  </si>
  <si>
    <t>Merkes, Christopher</t>
  </si>
  <si>
    <t>134-D</t>
  </si>
  <si>
    <t>Sorensen, Peter</t>
  </si>
  <si>
    <t>139-D</t>
  </si>
  <si>
    <t>Science Museum of MN - St. Croix Research Station</t>
  </si>
  <si>
    <t>Heathcote, Adam</t>
  </si>
  <si>
    <t>141-D</t>
  </si>
  <si>
    <t>Chandler, Monika</t>
  </si>
  <si>
    <t>152-D</t>
  </si>
  <si>
    <t>Voyageurs National Park</t>
  </si>
  <si>
    <t>Windels, Steve</t>
  </si>
  <si>
    <t>157-E</t>
  </si>
  <si>
    <t>U of MN - Morris</t>
  </si>
  <si>
    <t>Reese, Michael</t>
  </si>
  <si>
    <t>158-E</t>
  </si>
  <si>
    <t>Kortshagen, Uwe</t>
  </si>
  <si>
    <t>159-E</t>
  </si>
  <si>
    <t>Anderson, Ellen</t>
  </si>
  <si>
    <t>160-E</t>
  </si>
  <si>
    <t>The University of Minnesota</t>
  </si>
  <si>
    <t>164-E</t>
  </si>
  <si>
    <t>The NetWork for Better Futures MN</t>
  </si>
  <si>
    <t>Swaggert, Nick</t>
  </si>
  <si>
    <t>178-F</t>
  </si>
  <si>
    <t>Nongame Wildlife Program Acceleration</t>
  </si>
  <si>
    <t>Henderson, Carrol</t>
  </si>
  <si>
    <t>179-F</t>
  </si>
  <si>
    <t>Remucal, David</t>
  </si>
  <si>
    <t>180-F</t>
  </si>
  <si>
    <t>Schottler, Shawn</t>
  </si>
  <si>
    <t>182-F</t>
  </si>
  <si>
    <t>Quinn, Edward</t>
  </si>
  <si>
    <t>186-F</t>
  </si>
  <si>
    <t>Larson, Danelle</t>
  </si>
  <si>
    <t>Pagliari, Paulo</t>
  </si>
  <si>
    <t>189-F</t>
  </si>
  <si>
    <t>Slesak, Robert</t>
  </si>
  <si>
    <t>195-F</t>
  </si>
  <si>
    <t>199-G</t>
  </si>
  <si>
    <t>Pierce, Ann</t>
  </si>
  <si>
    <t>200-G</t>
  </si>
  <si>
    <t>Christie, Jennifer</t>
  </si>
  <si>
    <t>201-G</t>
  </si>
  <si>
    <t>Mularie, Audrey</t>
  </si>
  <si>
    <t>202-G</t>
  </si>
  <si>
    <t>Skaar, Kent</t>
  </si>
  <si>
    <t>203-G</t>
  </si>
  <si>
    <t>Schulte, Judy</t>
  </si>
  <si>
    <t>205-G</t>
  </si>
  <si>
    <t>St. Louis &amp; Lake Counties Reg. Railroad Authority</t>
  </si>
  <si>
    <t>Manzoline, Robert</t>
  </si>
  <si>
    <t>207-G</t>
  </si>
  <si>
    <t>City of Harmony</t>
  </si>
  <si>
    <t>Illg, Jerome</t>
  </si>
  <si>
    <t>208-G</t>
  </si>
  <si>
    <t>City of Red Wing</t>
  </si>
  <si>
    <t>Owens, Jay</t>
  </si>
  <si>
    <t>209-G</t>
  </si>
  <si>
    <t>Superior Hiking Trail Association</t>
  </si>
  <si>
    <t>Caneff, Denny</t>
  </si>
  <si>
    <t>212-G</t>
  </si>
  <si>
    <t>Chisago County Environmental Services</t>
  </si>
  <si>
    <t>Mork, Laird</t>
  </si>
  <si>
    <t>213-G</t>
  </si>
  <si>
    <t>City of Baxter</t>
  </si>
  <si>
    <t>Doty, Josh</t>
  </si>
  <si>
    <t>215-G</t>
  </si>
  <si>
    <t>Crow Wing SWCD</t>
  </si>
  <si>
    <t>Barrick, Melissa</t>
  </si>
  <si>
    <t>Contract Agreement Reimbursement</t>
  </si>
  <si>
    <t>Sherman-Hoehn, Katherine</t>
  </si>
  <si>
    <t>TOTAL</t>
  </si>
  <si>
    <t>217-H</t>
  </si>
  <si>
    <t>Scalable</t>
  </si>
  <si>
    <t>Subtotal</t>
  </si>
  <si>
    <t xml:space="preserve">M.L. 2018 Environment and Natural Resources Trust Fund Recommendations (FY 2019)
Additional Information
</t>
  </si>
  <si>
    <t>Subd.</t>
  </si>
  <si>
    <t>ENRTF
ID #</t>
  </si>
  <si>
    <t>Subd. 04 Water Resources (11 Recommendations / Subtotal $5,275,000)</t>
  </si>
  <si>
    <t>Subd. 06 Aquatic and Terrestrial Invasive Species (6 Recommendations / Subtotal $5,760,000)</t>
  </si>
  <si>
    <t>Subd. 09 Land Acquisition for Habitat and Recreation (12 Recommendations / $17,439,000)</t>
  </si>
  <si>
    <t>Subd. 10 Other (1 Recommendation / $135,000)</t>
  </si>
  <si>
    <t>Full funding</t>
  </si>
  <si>
    <t>Cover smaller geographic area and make more of pilot project to test for later statewide implementation</t>
  </si>
  <si>
    <t>Scalable - fewer students involved</t>
  </si>
  <si>
    <t>Will scale back unless other funding can be secured to do full project</t>
  </si>
  <si>
    <t>Almost full funding</t>
  </si>
  <si>
    <t>Viable project but without activity 2 (microparticle development) and reduced number of RNAi target genes tested</t>
  </si>
  <si>
    <t>Almost fully funded</t>
  </si>
  <si>
    <t>Fund Activity-1 Expand collection/preservation efforts to at least 30 species.  To continue to move forward need to do some testing and propagating of the seed as they are brought in to bank.  Scale back to a 2 year project from a 3 year project.</t>
  </si>
  <si>
    <t xml:space="preserve">Scalable with fewer grants. Will focus on natural resource based recreation and not for athletic facilities such as sport fields, courts, and playgrounds. </t>
  </si>
  <si>
    <t xml:space="preserve">Scalable, original proposal was $236,000 before pond systems and more outreach were added </t>
  </si>
  <si>
    <t>Pioneer Public Television</t>
  </si>
  <si>
    <t>Scaled back from the 24 lakes to 20 and also eliminated outreach efforts but will look for other ways to do the outreach</t>
  </si>
  <si>
    <t>U of MN - Southwest Research and Outreach Center Lamberton</t>
  </si>
  <si>
    <t>Will retain all proposed project partners but digitize approximately 30% fewer collections than initially proposed. Will still nearly double the size of the Atlas and release the mobile app.</t>
  </si>
  <si>
    <t>% Recom'd of $ Request</t>
  </si>
  <si>
    <t>Scalable - fewer educators and students involved</t>
  </si>
  <si>
    <t>Note: Remaining Funds of $439,000 have not been recommended for funding.</t>
  </si>
  <si>
    <t>05a</t>
  </si>
  <si>
    <t>05b</t>
  </si>
  <si>
    <t>05c</t>
  </si>
  <si>
    <t>04a</t>
  </si>
  <si>
    <t>04b</t>
  </si>
  <si>
    <t>04c</t>
  </si>
  <si>
    <t>04d</t>
  </si>
  <si>
    <t>04e</t>
  </si>
  <si>
    <t>04f</t>
  </si>
  <si>
    <t>04g</t>
  </si>
  <si>
    <t>04h</t>
  </si>
  <si>
    <t>04i</t>
  </si>
  <si>
    <t>04j</t>
  </si>
  <si>
    <t>04k</t>
  </si>
  <si>
    <t>03a</t>
  </si>
  <si>
    <t xml:space="preserve">03b </t>
  </si>
  <si>
    <t>03c</t>
  </si>
  <si>
    <t>03d</t>
  </si>
  <si>
    <t>03e</t>
  </si>
  <si>
    <t>03f</t>
  </si>
  <si>
    <t>03g</t>
  </si>
  <si>
    <t>03h</t>
  </si>
  <si>
    <t>03i</t>
  </si>
  <si>
    <t>03j</t>
  </si>
  <si>
    <t>03k</t>
  </si>
  <si>
    <t>03l</t>
  </si>
  <si>
    <t>05d</t>
  </si>
  <si>
    <t>05e</t>
  </si>
  <si>
    <t>05f</t>
  </si>
  <si>
    <t>05g</t>
  </si>
  <si>
    <t>05h</t>
  </si>
  <si>
    <t>05i</t>
  </si>
  <si>
    <t>05j</t>
  </si>
  <si>
    <t>05k</t>
  </si>
  <si>
    <t>05l</t>
  </si>
  <si>
    <t>06a</t>
  </si>
  <si>
    <t>06b</t>
  </si>
  <si>
    <t>06c</t>
  </si>
  <si>
    <t>06d</t>
  </si>
  <si>
    <t>06e</t>
  </si>
  <si>
    <t>06f</t>
  </si>
  <si>
    <t>07a</t>
  </si>
  <si>
    <t>07b</t>
  </si>
  <si>
    <t>07c</t>
  </si>
  <si>
    <t>08a</t>
  </si>
  <si>
    <t>08b</t>
  </si>
  <si>
    <t>08c</t>
  </si>
  <si>
    <t>08d</t>
  </si>
  <si>
    <t>08e</t>
  </si>
  <si>
    <t>08f</t>
  </si>
  <si>
    <t>08g</t>
  </si>
  <si>
    <t>09a</t>
  </si>
  <si>
    <t>09b</t>
  </si>
  <si>
    <t>09c</t>
  </si>
  <si>
    <t>09d</t>
  </si>
  <si>
    <t>09e</t>
  </si>
  <si>
    <t>09f</t>
  </si>
  <si>
    <t>09g</t>
  </si>
  <si>
    <t>09h</t>
  </si>
  <si>
    <t>09i</t>
  </si>
  <si>
    <t>09j</t>
  </si>
  <si>
    <t>09k</t>
  </si>
  <si>
    <t>09l</t>
  </si>
  <si>
    <t>10a</t>
  </si>
  <si>
    <t xml:space="preserve">County Geologic Atlases - Part A </t>
  </si>
  <si>
    <t xml:space="preserve">County Geologic Atlases - Part B </t>
  </si>
  <si>
    <t xml:space="preserve">Providing Critical Water Quality Information for Lake Management </t>
  </si>
  <si>
    <t xml:space="preserve">Minnesota Biodiversity Atlas - Phase 2 </t>
  </si>
  <si>
    <t xml:space="preserve">Peatland Forest Management </t>
  </si>
  <si>
    <t xml:space="preserve">Assessing Natural Resource Benefits Provided by Lichens and Mosses </t>
  </si>
  <si>
    <t>Develop a System to Assess Wildlife Health Threats in Minnesota</t>
  </si>
  <si>
    <t xml:space="preserve">Conservation of Minnesota’s Forest Birds of Management Concern </t>
  </si>
  <si>
    <t xml:space="preserve">Mapping Avian Movement in Minnesota </t>
  </si>
  <si>
    <t xml:space="preserve">Improve Trout Stream Management by Understanding Variable Winter Thermal Conditions </t>
  </si>
  <si>
    <t xml:space="preserve">Conserving Minnesota’s Nine Species of Freshwater Turtles </t>
  </si>
  <si>
    <t>Develop Sonar Data Mapping on Three Rivers to Assess Native Mussel Habitat Suitability</t>
  </si>
  <si>
    <t xml:space="preserve">Pilot Program to Optimize Local Mechanical and Pond Wastewater Treatment Plants </t>
  </si>
  <si>
    <t xml:space="preserve">Assess and Develop Strategies to Remove Microscopic Plastic Particle Pollution from Minnesota Water Bodies </t>
  </si>
  <si>
    <t xml:space="preserve">Reduce Chlorides in Minnesota Waters by Evaluating Road Salt Alternatives and Pavement Innovations </t>
  </si>
  <si>
    <t xml:space="preserve">Protect Water Quality with Efficient Removal of Contaminants in Storm Water Treatment Ponds </t>
  </si>
  <si>
    <t xml:space="preserve">Develop a Small and Inexpensive Community Drinking Water Purification System </t>
  </si>
  <si>
    <t>Evaluate Emerging Pathogens in Lakes, Rivers, and Tap Water to Keep Drinking Water Safe</t>
  </si>
  <si>
    <t xml:space="preserve">Characterize Unregulated Contaminants in Source Water and Drinking Water </t>
  </si>
  <si>
    <t xml:space="preserve">Mapping Antibiotic Resistance in Minnesota to Help Protect Environmental, Animal, and Human Health </t>
  </si>
  <si>
    <t xml:space="preserve">Farmer-led Expansion of Alfalfa Production to Increase Water Protection </t>
  </si>
  <si>
    <t xml:space="preserve">Using Perennial Grain Crops in Wellhead Protection Areas to Protect Groundwater </t>
  </si>
  <si>
    <t xml:space="preserve">Implement a Pilot Storm Water Credit Trading System in the Shell Rock River Watershed to Improve Water Quality </t>
  </si>
  <si>
    <t>Prairie Sportsman Statewide Environmental Broadcasts and Videos</t>
  </si>
  <si>
    <t xml:space="preserve">YES! Students Take on Minnesota Water Quality Challenge  </t>
  </si>
  <si>
    <t xml:space="preserve">Get Outdoors after School Training </t>
  </si>
  <si>
    <t xml:space="preserve">Connecting Students with Water Stewardship through Hands-on Learning  </t>
  </si>
  <si>
    <t xml:space="preserve">Expanding River Watch Program on the Minnesota River With High School Teams </t>
  </si>
  <si>
    <t xml:space="preserve">Increase Diversity in Environmental Careers to Serve Minnesota’s Changing Demographics </t>
  </si>
  <si>
    <t>Pollinator Ambassadors Program for Gardens</t>
  </si>
  <si>
    <t xml:space="preserve">Morris Prairie Pollinator Demonstration Area and Education </t>
  </si>
  <si>
    <t>Expanding Nature Knowledge and Experience with New Interactive Exhibits at North Mississippi Regional Park</t>
  </si>
  <si>
    <t xml:space="preserve">Update International Wolf Center Exhibits </t>
  </si>
  <si>
    <t>Expanding the State’s Reuse Economy to Conserve Natural Resources</t>
  </si>
  <si>
    <t xml:space="preserve">Expand Materials Reuse and Recycling Jobs Program </t>
  </si>
  <si>
    <t>Minnesota Invasive Terrestrial Plants and Pests Center - Phase 4</t>
  </si>
  <si>
    <t xml:space="preserve">Palmer Amaranth Detection and Eradication Continuation </t>
  </si>
  <si>
    <t xml:space="preserve">Evaluate Control Methods for Invasive Hybrid Cattails </t>
  </si>
  <si>
    <t xml:space="preserve">Developing RNA Interference to Control Zebra Mussels </t>
  </si>
  <si>
    <t xml:space="preserve">Install and Evaluate an Invasive Carp Deterrent for Mississippi River Locks and Dams </t>
  </si>
  <si>
    <t xml:space="preserve">Determining Risk of a Toxic Algal in Minnesota Lakes </t>
  </si>
  <si>
    <t>Develop Solar Window Concentrators for Electricity</t>
  </si>
  <si>
    <t xml:space="preserve">Community-Scale Renewable Energy Storage System Demonstrations </t>
  </si>
  <si>
    <t>Develop Inexpensive Energy from Simple Roll-to-Roll Manufacturing</t>
  </si>
  <si>
    <t>Develop BioMulch to Replace Plastic Soil Covering in Vegetable and Fruit Production to Increase Yield and Reduce Waste</t>
  </si>
  <si>
    <t>Develop Market-Based Alternatives for Perennial Crops to Benefit Water Quality and Wildlife</t>
  </si>
  <si>
    <t xml:space="preserve">Restoring Forests in Minnesota State Parks </t>
  </si>
  <si>
    <t>Develop Timber Harvest Strategies to Minimize Soil Impacts to Maintain Healthy and Diverse Forests</t>
  </si>
  <si>
    <t xml:space="preserve">Restoring Wetland Invertebrates to Revive Wildlife Habitat </t>
  </si>
  <si>
    <t xml:space="preserve">Preserving and Restoring Minnesota’s Native Orchids - Phase 2 </t>
  </si>
  <si>
    <t xml:space="preserve">Local Parks, Trails, and Natural Area Grants </t>
  </si>
  <si>
    <t xml:space="preserve">Develop a Mesabi Trail Segment From County Road 88 to Ely </t>
  </si>
  <si>
    <t xml:space="preserve">Harmony State Trail Extension Land Acquisition  </t>
  </si>
  <si>
    <t xml:space="preserve">Mississippi Blufflands State Trail - Red Wing Barn Bluff to Colvill Park Segment  </t>
  </si>
  <si>
    <t xml:space="preserve">Swedish Immigrant Regional Trail Segment within Interstate State Park  </t>
  </si>
  <si>
    <t xml:space="preserve">Superior Hiking Trail Enhancement Plan  </t>
  </si>
  <si>
    <t xml:space="preserve">Protecting Mississippi River Headwaters Lands through a Local State and Federal Partnership   </t>
  </si>
  <si>
    <t xml:space="preserve">Protecting North-Central Minnesota Lakes </t>
  </si>
  <si>
    <t xml:space="preserve">Native Prairie Bank Easement Program </t>
  </si>
  <si>
    <t xml:space="preserve">Minnesota State Trail Development  </t>
  </si>
  <si>
    <t xml:space="preserve">Minnesota State Parks and State Trails </t>
  </si>
  <si>
    <t xml:space="preserve">Scientific and Natural Areas Program </t>
  </si>
  <si>
    <t>Scalable including fewer transmitters deployed</t>
  </si>
  <si>
    <t>Decrease the number of river miles to be surveyed with a focus on area most likely to have viable mussel habitat</t>
  </si>
  <si>
    <t>Focus on planting Kernza demonstration areas with more limited evaluations. Will no longer develop a Kernza enterprise budget, reduce experiments related to water use and hydrology, and eliminate the crop simulation and water balance models.</t>
  </si>
  <si>
    <t>Scalable, fewer TIS research projects will be  funded through the center.</t>
  </si>
  <si>
    <t>Focus on more on surface water but will make sure to keep in some ground water. Fewer repetitions. Likely reduce geographic reach and reduced sampling/testing of water samples</t>
  </si>
  <si>
    <t>Focus on core activities. Reduced water quality monitoring, less economic analysis and reduced effort on value-added products</t>
  </si>
  <si>
    <t>Scalable, fewer buildings deconstructed and fewer people employed</t>
  </si>
  <si>
    <t>Would match with ML 2017 5b $487,000. The DNR is waiting for these additional funds before it starts spending ML 2017</t>
  </si>
  <si>
    <t>Comments related to funding level recommended by the LCCMR</t>
  </si>
  <si>
    <t>Focus on activity 1 (Build methods for near time measuring of water quality with remote sensing) and figure out how to do some outreach at this budget.</t>
  </si>
  <si>
    <t>Focus on Activity 1 (Synthesize past and current research  efforts) and Activity 2 (Pavement friction tests as alternatives to using salts). Activity 3  (field testing) removed  but they will seek funding through a MnDot program specific to funding testing alternatives</t>
  </si>
  <si>
    <t>Scalable, fewer atlases completed</t>
  </si>
  <si>
    <t>08h</t>
  </si>
  <si>
    <t>Subd. 08 Methods to Protect, Restore, and Enhance Land, Water, and Habitat (8 Recommendations / Subtotal $3,119,000)</t>
  </si>
  <si>
    <t>Subd. 07 Air Quality, Climate Change, and Renewable Energy (3 Recommendations / Subtotal $1,200,000)</t>
  </si>
  <si>
    <t>Subd. 05 Environmental Education (12 Recommendations / Subtotal $5,168,000)</t>
  </si>
  <si>
    <t>Subd. 03 Foundational Natural Resource Data and Information (12 Recommendations / Subtotal $7,293,000)</t>
  </si>
  <si>
    <t>Agricultural Weed Control Using Autonomous Mowers</t>
  </si>
  <si>
    <t>Scalable - will work on Tettagouche, Sibley, Minneopa, Goodhue-Pioneer trail, and/or  Minneopa  - will go down this list if any do not work out.</t>
  </si>
  <si>
    <t>Scalable - fewer project miles developed. Will work on Gateway tunnel and Gitchi Gami,  will not include Paul Bunyan, Gateway-L'Orient realignment, Heartland or Gitchi Gami -Tettegouche segment.</t>
  </si>
  <si>
    <t xml:space="preserve">Activity 1 -Native Habitat Restoration, Enhancements and Improvements at $1,500,000.
Activity 2-Public Engagement, Outreach &amp; Citizen Science in Natural Areas  at $500,000.
Activity 3-Strategic Acquisition of Sites with Biodiversity Significance at $1,250,000 and fee title acquisition of SNA's is to be in southern Minnesota from willing sellers and an equal number of acres of state land are sold elsewhere in the state. </t>
  </si>
  <si>
    <t>City will make work by looking for more "other" funding to complete the project.</t>
  </si>
  <si>
    <t>Scalable - less out reach and fewer easements.</t>
  </si>
  <si>
    <t>Eliminate Activity 1 (climate models), reduce the number of experimental sites from 10 to 7 (No sites would be located in SE Minnesota to reduce travel and other logistical costs).</t>
  </si>
  <si>
    <t>Scalable, reduced number of acres restored.</t>
  </si>
  <si>
    <t>Almost fully funded.</t>
  </si>
  <si>
    <t>Scale back the number of market scenarios from 10 to 6 and reduced outreach.</t>
  </si>
  <si>
    <t>Reduce graduate student effort which may  slow down and reduce the research effort. Not purchase the solar simulator equipment require performing these measurements only on sunny days which will slow progress.</t>
  </si>
  <si>
    <t>Scaled back from the 24 lakes to 20 and also eliminated outreach efforts but will look for other ways to do the outreach.</t>
  </si>
  <si>
    <t>Viable project but without activity 2 (microparticle development) and reduced number of RNAi target genes tested.</t>
  </si>
  <si>
    <t>Scalable, fewer buildings deconstructed and fewer people employed.</t>
  </si>
  <si>
    <t>Will scale back unless other funding can be secured to do full project.</t>
  </si>
  <si>
    <t>Scalable - fewer educators and students involved.</t>
  </si>
  <si>
    <t>Would match with ML 2017 5b $487,000. The DNR is waiting for these additional funds before it starts spending ML 2017.</t>
  </si>
  <si>
    <t>Scalable - fewer students involved.</t>
  </si>
  <si>
    <t>Focus on core activities. Reduced water quality monitoring, less economic analysis and reduced effort on value-added products.</t>
  </si>
  <si>
    <t>Focus on more on surface water but will make sure to keep in some ground water. Fewer repetitions. Likely reduce geographic reach and reduced sampling/testing of water samples.</t>
  </si>
  <si>
    <t>Focus on Activity 1 (Synthesize past and current research  efforts) and Activity 2 (Pavement friction tests as alternatives to using salts). Activity 3  (field testing) removed  but they will seek funding through a MnDot program specific to funding testing alternatives.</t>
  </si>
  <si>
    <t>Scalable, original proposal was $236,000 before pond systems and more outreach were added.</t>
  </si>
  <si>
    <t>Decrease the number of river miles to be surveyed with a focus on area most likely to have viable mussel habitat.</t>
  </si>
  <si>
    <t>Cover smaller geographic area and make more of pilot project to test for later statewide implementation.</t>
  </si>
  <si>
    <t>Scalable including fewer transmitters deployed.</t>
  </si>
  <si>
    <t>Scalable, fewer atlases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</si>
</sst>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4" x14ac:knownFonts="1">
    <font>
      <sz val="11"/>
      <color theme="1"/>
      <name val="Calibri"/>
      <family val="2"/>
      <scheme val="minor"/>
    </font>
    <font>
      <sz val="11"/>
      <color theme="1"/>
      <name val="Calibri"/>
      <family val="2"/>
      <scheme val="minor"/>
    </font>
    <font>
      <sz val="10"/>
      <color indexed="8"/>
      <name val="Arial"/>
      <family val="2"/>
    </font>
    <font>
      <b/>
      <sz val="20"/>
      <color indexed="8"/>
      <name val="Calibri"/>
      <family val="2"/>
      <scheme val="minor"/>
    </font>
    <font>
      <sz val="10"/>
      <color indexed="8"/>
      <name val="Calibri"/>
      <family val="2"/>
      <scheme val="minor"/>
    </font>
    <font>
      <b/>
      <sz val="12"/>
      <name val="Calibri"/>
      <family val="2"/>
      <scheme val="minor"/>
    </font>
    <font>
      <sz val="10"/>
      <name val="MS Sans Serif"/>
      <family val="2"/>
    </font>
    <font>
      <sz val="10"/>
      <color theme="1"/>
      <name val="Arial"/>
      <family val="2"/>
    </font>
    <font>
      <b/>
      <sz val="12"/>
      <color indexed="8"/>
      <name val="Calibri"/>
      <family val="2"/>
      <scheme val="minor"/>
    </font>
    <font>
      <sz val="11"/>
      <color indexed="8"/>
      <name val="Calibri"/>
      <family val="2"/>
      <scheme val="minor"/>
    </font>
    <font>
      <sz val="10"/>
      <color indexed="72"/>
      <name val="MS Sans Serif"/>
      <family val="2"/>
    </font>
    <font>
      <b/>
      <sz val="14"/>
      <color indexed="8"/>
      <name val="Calibri"/>
      <family val="2"/>
      <scheme val="minor"/>
    </font>
    <font>
      <sz val="11"/>
      <color rgb="FF000000"/>
      <name val="Calibri"/>
      <family val="2"/>
      <scheme val="minor"/>
    </font>
    <font>
      <sz val="10"/>
      <name val="Calibri"/>
      <family val="2"/>
      <scheme val="minor"/>
    </font>
    <font>
      <b/>
      <sz val="10"/>
      <name val="Calibri"/>
      <family val="2"/>
      <scheme val="minor"/>
    </font>
    <font>
      <sz val="10"/>
      <color rgb="FF000000"/>
      <name val="Calibri"/>
      <family val="2"/>
      <scheme val="minor"/>
    </font>
    <font>
      <sz val="10"/>
      <color theme="1"/>
      <name val="Calibri"/>
      <family val="2"/>
      <scheme val="minor"/>
    </font>
    <font>
      <b/>
      <sz val="10"/>
      <color indexed="8"/>
      <name val="Calibri"/>
      <family val="2"/>
      <scheme val="minor"/>
    </font>
    <font>
      <b/>
      <sz val="10"/>
      <color rgb="FF000000"/>
      <name val="Calibri"/>
      <family val="2"/>
      <scheme val="minor"/>
    </font>
    <font>
      <sz val="11"/>
      <name val="Calibri"/>
      <family val="2"/>
      <scheme val="minor"/>
    </font>
    <font>
      <b/>
      <sz val="11"/>
      <color rgb="FF000000"/>
      <name val="Calibri"/>
      <family val="2"/>
      <scheme val="minor"/>
    </font>
    <font>
      <b/>
      <sz val="11"/>
      <color indexed="8"/>
      <name val="Calibri"/>
      <family val="2"/>
      <scheme val="minor"/>
    </font>
    <font>
      <sz val="12"/>
      <color indexed="8"/>
      <name val="Calibri"/>
      <family val="2"/>
      <scheme val="minor"/>
    </font>
    <font>
      <sz val="14"/>
      <color indexed="8"/>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4.9989318521683403E-2"/>
        <bgColor indexed="0"/>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2">
    <xf numFmtId="0" fontId="0" fillId="0" borderId="0"/>
    <xf numFmtId="0" fontId="2" fillId="0" borderId="0"/>
    <xf numFmtId="0" fontId="6" fillId="0" borderId="0"/>
    <xf numFmtId="0" fontId="7" fillId="0" borderId="0"/>
    <xf numFmtId="0" fontId="10" fillId="0" borderId="0"/>
    <xf numFmtId="0" fontId="1" fillId="0" borderId="0"/>
    <xf numFmtId="0" fontId="6" fillId="0" borderId="0"/>
    <xf numFmtId="0" fontId="6" fillId="0" borderId="0"/>
    <xf numFmtId="0" fontId="1" fillId="0" borderId="0"/>
    <xf numFmtId="0" fontId="1" fillId="0" borderId="0"/>
    <xf numFmtId="0" fontId="6" fillId="0" borderId="0"/>
    <xf numFmtId="9" fontId="1" fillId="0" borderId="0" applyFont="0" applyFill="0" applyBorder="0" applyAlignment="0" applyProtection="0"/>
  </cellStyleXfs>
  <cellXfs count="84">
    <xf numFmtId="0" fontId="0" fillId="0" borderId="0" xfId="0"/>
    <xf numFmtId="0" fontId="4" fillId="0" borderId="0" xfId="1" applyFont="1" applyBorder="1"/>
    <xf numFmtId="0" fontId="4" fillId="0" borderId="0" xfId="1" applyFont="1"/>
    <xf numFmtId="0" fontId="13" fillId="0" borderId="1" xfId="6" applyFont="1" applyBorder="1" applyAlignment="1">
      <alignment vertical="top" wrapText="1"/>
    </xf>
    <xf numFmtId="0" fontId="4" fillId="0" borderId="1" xfId="1" applyFont="1" applyBorder="1" applyAlignment="1">
      <alignment vertical="center"/>
    </xf>
    <xf numFmtId="0" fontId="4" fillId="0" borderId="0" xfId="1" applyFont="1" applyBorder="1" applyAlignment="1">
      <alignment vertical="center"/>
    </xf>
    <xf numFmtId="0" fontId="4" fillId="0" borderId="0" xfId="1" applyFont="1" applyAlignment="1">
      <alignment vertical="center"/>
    </xf>
    <xf numFmtId="0" fontId="4" fillId="0" borderId="1" xfId="1" applyFont="1" applyBorder="1" applyAlignment="1">
      <alignment horizontal="center" vertical="center"/>
    </xf>
    <xf numFmtId="0" fontId="15" fillId="0" borderId="1" xfId="5" applyFont="1" applyFill="1" applyBorder="1" applyAlignment="1" applyProtection="1">
      <alignment vertical="top" wrapText="1"/>
    </xf>
    <xf numFmtId="0" fontId="4" fillId="6" borderId="0" xfId="1" applyFont="1" applyFill="1" applyBorder="1" applyAlignment="1">
      <alignment vertical="center"/>
    </xf>
    <xf numFmtId="0" fontId="4" fillId="6" borderId="1" xfId="1" applyFont="1" applyFill="1" applyBorder="1" applyAlignment="1">
      <alignment vertical="center"/>
    </xf>
    <xf numFmtId="2" fontId="17" fillId="0" borderId="1" xfId="1" applyNumberFormat="1" applyFont="1" applyBorder="1" applyAlignment="1">
      <alignment horizontal="center" vertical="top" wrapText="1"/>
    </xf>
    <xf numFmtId="2" fontId="17" fillId="5" borderId="1" xfId="1" applyNumberFormat="1" applyFont="1" applyFill="1" applyBorder="1" applyAlignment="1">
      <alignment horizontal="center" vertical="top" wrapText="1"/>
    </xf>
    <xf numFmtId="0" fontId="9" fillId="0" borderId="0" xfId="1" applyFont="1" applyAlignment="1">
      <alignment horizontal="center" vertical="center"/>
    </xf>
    <xf numFmtId="0" fontId="4" fillId="0" borderId="0" xfId="1" applyFont="1" applyAlignment="1">
      <alignment vertical="top" wrapText="1"/>
    </xf>
    <xf numFmtId="0" fontId="4" fillId="0" borderId="0" xfId="1" applyFont="1" applyAlignment="1">
      <alignment horizontal="center" vertical="top" wrapText="1"/>
    </xf>
    <xf numFmtId="2" fontId="17" fillId="0" borderId="0" xfId="1" applyNumberFormat="1" applyFont="1" applyAlignment="1">
      <alignment horizontal="center" vertical="top" wrapText="1"/>
    </xf>
    <xf numFmtId="2" fontId="17" fillId="0" borderId="0" xfId="1" applyNumberFormat="1" applyFont="1" applyAlignment="1">
      <alignment horizontal="right" vertical="top" wrapText="1"/>
    </xf>
    <xf numFmtId="0" fontId="4" fillId="0" borderId="0" xfId="1" applyFont="1" applyAlignment="1">
      <alignment horizontal="center" vertical="center"/>
    </xf>
    <xf numFmtId="164" fontId="17" fillId="0" borderId="1" xfId="1" applyNumberFormat="1" applyFont="1" applyBorder="1" applyAlignment="1">
      <alignment vertical="center" wrapText="1"/>
    </xf>
    <xf numFmtId="0" fontId="17" fillId="0" borderId="1" xfId="1" applyFont="1" applyBorder="1" applyAlignment="1">
      <alignment horizontal="center" vertical="center"/>
    </xf>
    <xf numFmtId="2" fontId="17" fillId="0" borderId="1" xfId="1" applyNumberFormat="1" applyFont="1" applyBorder="1" applyAlignment="1">
      <alignment horizontal="right" vertical="center" wrapText="1"/>
    </xf>
    <xf numFmtId="0" fontId="5" fillId="3" borderId="1" xfId="1" applyFont="1" applyFill="1" applyBorder="1" applyAlignment="1">
      <alignment horizontal="center" wrapText="1"/>
    </xf>
    <xf numFmtId="2" fontId="5" fillId="3" borderId="1" xfId="3" applyNumberFormat="1" applyFont="1" applyFill="1" applyBorder="1" applyAlignment="1">
      <alignment horizontal="center" wrapText="1"/>
    </xf>
    <xf numFmtId="0" fontId="5" fillId="3" borderId="1" xfId="3" applyFont="1" applyFill="1" applyBorder="1" applyAlignment="1">
      <alignment horizontal="center" wrapText="1"/>
    </xf>
    <xf numFmtId="0" fontId="4" fillId="0" borderId="1" xfId="1" applyFont="1" applyBorder="1" applyAlignment="1">
      <alignment vertical="top" wrapText="1"/>
    </xf>
    <xf numFmtId="0" fontId="4" fillId="0" borderId="1" xfId="1" applyFont="1" applyBorder="1" applyAlignment="1">
      <alignment horizontal="center" vertical="top" wrapText="1"/>
    </xf>
    <xf numFmtId="0" fontId="17" fillId="0" borderId="0" xfId="1" applyFont="1" applyAlignment="1">
      <alignment vertical="center" wrapText="1"/>
    </xf>
    <xf numFmtId="9" fontId="14" fillId="0" borderId="1" xfId="11" applyFont="1" applyBorder="1" applyAlignment="1" applyProtection="1">
      <alignment vertical="center" wrapText="1"/>
    </xf>
    <xf numFmtId="0" fontId="11" fillId="0" borderId="1" xfId="4" applyFont="1" applyFill="1" applyBorder="1" applyAlignment="1">
      <alignment vertical="center"/>
    </xf>
    <xf numFmtId="0" fontId="13" fillId="0" borderId="1" xfId="6" applyFont="1" applyFill="1" applyBorder="1" applyAlignment="1">
      <alignment vertical="top" wrapText="1"/>
    </xf>
    <xf numFmtId="0" fontId="5" fillId="2" borderId="1" xfId="2" applyFont="1" applyFill="1" applyBorder="1" applyAlignment="1">
      <alignment horizontal="center" wrapText="1"/>
    </xf>
    <xf numFmtId="0" fontId="8" fillId="0" borderId="0" xfId="1" applyFont="1" applyBorder="1" applyAlignment="1"/>
    <xf numFmtId="0" fontId="8" fillId="0" borderId="0" xfId="1" applyFont="1" applyAlignment="1"/>
    <xf numFmtId="0" fontId="17" fillId="0" borderId="1" xfId="1" applyFont="1" applyFill="1" applyBorder="1" applyAlignment="1">
      <alignment horizontal="center" vertical="center"/>
    </xf>
    <xf numFmtId="0" fontId="20" fillId="0" borderId="0" xfId="5" applyFont="1" applyFill="1" applyBorder="1" applyAlignment="1" applyProtection="1">
      <alignment horizontal="center" vertical="center" wrapText="1"/>
    </xf>
    <xf numFmtId="0" fontId="14" fillId="0" borderId="1" xfId="6" applyFont="1" applyFill="1" applyBorder="1" applyAlignment="1">
      <alignment horizontal="center" vertical="center" wrapText="1"/>
    </xf>
    <xf numFmtId="0" fontId="17" fillId="0" borderId="1" xfId="1" applyFont="1" applyFill="1" applyBorder="1" applyAlignment="1">
      <alignment vertical="center" wrapText="1"/>
    </xf>
    <xf numFmtId="0" fontId="17" fillId="0" borderId="0" xfId="1" applyFont="1" applyBorder="1" applyAlignment="1">
      <alignment vertical="center"/>
    </xf>
    <xf numFmtId="0" fontId="17" fillId="0" borderId="0" xfId="1" applyFont="1" applyAlignment="1">
      <alignment vertical="center"/>
    </xf>
    <xf numFmtId="0" fontId="11" fillId="4" borderId="2" xfId="4" applyFont="1" applyFill="1" applyBorder="1" applyAlignment="1">
      <alignment vertical="center"/>
    </xf>
    <xf numFmtId="0" fontId="11" fillId="4" borderId="3" xfId="4" applyFont="1" applyFill="1" applyBorder="1" applyAlignment="1">
      <alignment vertical="center"/>
    </xf>
    <xf numFmtId="0" fontId="14" fillId="0" borderId="1" xfId="6" applyFont="1" applyFill="1" applyBorder="1" applyAlignment="1">
      <alignment vertical="center" wrapText="1"/>
    </xf>
    <xf numFmtId="0" fontId="21" fillId="0" borderId="1" xfId="4" applyFont="1" applyFill="1" applyBorder="1" applyAlignment="1">
      <alignment horizontal="right" vertical="center"/>
    </xf>
    <xf numFmtId="164" fontId="21" fillId="0" borderId="1" xfId="4" applyNumberFormat="1" applyFont="1" applyFill="1" applyBorder="1" applyAlignment="1">
      <alignment vertical="center"/>
    </xf>
    <xf numFmtId="0" fontId="17" fillId="0" borderId="0" xfId="1" applyFont="1" applyFill="1" applyAlignment="1">
      <alignment horizontal="center" vertical="center"/>
    </xf>
    <xf numFmtId="0" fontId="21" fillId="5" borderId="1" xfId="1" applyFont="1" applyFill="1" applyBorder="1" applyAlignment="1">
      <alignment horizontal="center" vertical="center"/>
    </xf>
    <xf numFmtId="0" fontId="11" fillId="4" borderId="3" xfId="4" applyFont="1" applyFill="1" applyBorder="1" applyAlignment="1">
      <alignment horizontal="center" vertical="center"/>
    </xf>
    <xf numFmtId="164" fontId="14" fillId="0" borderId="1" xfId="6" applyNumberFormat="1" applyFont="1" applyFill="1" applyBorder="1" applyAlignment="1" applyProtection="1">
      <alignment horizontal="center" vertical="center" wrapText="1"/>
    </xf>
    <xf numFmtId="0" fontId="11" fillId="0" borderId="1" xfId="4" applyFont="1" applyFill="1" applyBorder="1" applyAlignment="1">
      <alignment horizontal="center" vertical="center"/>
    </xf>
    <xf numFmtId="0" fontId="23" fillId="4" borderId="3" xfId="4" applyFont="1" applyFill="1" applyBorder="1" applyAlignment="1">
      <alignment vertical="center"/>
    </xf>
    <xf numFmtId="9" fontId="13" fillId="0" borderId="1" xfId="11" applyFont="1" applyFill="1" applyBorder="1" applyAlignment="1" applyProtection="1">
      <alignment vertical="center" wrapText="1"/>
    </xf>
    <xf numFmtId="0" fontId="23" fillId="0" borderId="3" xfId="4" applyFont="1" applyFill="1" applyBorder="1" applyAlignment="1">
      <alignment vertical="center"/>
    </xf>
    <xf numFmtId="9" fontId="14" fillId="0" borderId="1" xfId="11" applyFont="1" applyFill="1" applyBorder="1" applyAlignment="1" applyProtection="1">
      <alignment vertical="center" wrapText="1"/>
    </xf>
    <xf numFmtId="0" fontId="4" fillId="4" borderId="0" xfId="1" applyFont="1" applyFill="1" applyBorder="1"/>
    <xf numFmtId="0" fontId="5" fillId="2" borderId="1" xfId="3" applyFont="1" applyFill="1" applyBorder="1" applyAlignment="1">
      <alignment horizontal="center" wrapText="1"/>
    </xf>
    <xf numFmtId="164" fontId="17" fillId="0" borderId="0" xfId="1" applyNumberFormat="1" applyFont="1" applyAlignment="1">
      <alignment vertical="center" wrapText="1"/>
    </xf>
    <xf numFmtId="0" fontId="9" fillId="0" borderId="0" xfId="1" applyFont="1" applyAlignment="1">
      <alignment horizontal="left" vertical="center"/>
    </xf>
    <xf numFmtId="0" fontId="22" fillId="0" borderId="1" xfId="1" applyFont="1" applyBorder="1" applyAlignment="1">
      <alignment horizontal="center" vertical="top"/>
    </xf>
    <xf numFmtId="0" fontId="12" fillId="0" borderId="1" xfId="5" applyFont="1" applyFill="1" applyBorder="1" applyAlignment="1" applyProtection="1">
      <alignment horizontal="center" vertical="top" wrapText="1"/>
    </xf>
    <xf numFmtId="0" fontId="22" fillId="5" borderId="1" xfId="1" applyFont="1" applyFill="1" applyBorder="1" applyAlignment="1">
      <alignment horizontal="center" vertical="top"/>
    </xf>
    <xf numFmtId="0" fontId="15" fillId="0" borderId="1" xfId="8" applyFont="1" applyFill="1" applyBorder="1" applyAlignment="1" applyProtection="1">
      <alignment horizontal="center" vertical="top" wrapText="1"/>
    </xf>
    <xf numFmtId="0" fontId="16" fillId="0" borderId="1" xfId="8" applyFont="1" applyBorder="1" applyAlignment="1">
      <alignment horizontal="center" vertical="top" wrapText="1"/>
    </xf>
    <xf numFmtId="2" fontId="14" fillId="2" borderId="1" xfId="7" applyNumberFormat="1" applyFont="1" applyFill="1" applyBorder="1" applyAlignment="1">
      <alignment horizontal="center" vertical="top"/>
    </xf>
    <xf numFmtId="164" fontId="13" fillId="0" borderId="1" xfId="7" applyNumberFormat="1" applyFont="1" applyFill="1" applyBorder="1" applyAlignment="1">
      <alignment horizontal="right" vertical="top"/>
    </xf>
    <xf numFmtId="164" fontId="18" fillId="0" borderId="1" xfId="5" applyNumberFormat="1" applyFont="1" applyFill="1" applyBorder="1" applyAlignment="1" applyProtection="1">
      <alignment vertical="top" wrapText="1"/>
    </xf>
    <xf numFmtId="9" fontId="14" fillId="0" borderId="1" xfId="11" applyFont="1" applyBorder="1" applyAlignment="1" applyProtection="1">
      <alignment vertical="top" wrapText="1"/>
    </xf>
    <xf numFmtId="9" fontId="13" fillId="0" borderId="1" xfId="11" applyFont="1" applyFill="1" applyBorder="1" applyAlignment="1" applyProtection="1">
      <alignment vertical="top" wrapText="1"/>
    </xf>
    <xf numFmtId="0" fontId="13" fillId="0" borderId="1" xfId="6" applyFont="1" applyBorder="1" applyAlignment="1">
      <alignment horizontal="center" vertical="top" wrapText="1"/>
    </xf>
    <xf numFmtId="164" fontId="14" fillId="0" borderId="1" xfId="6" applyNumberFormat="1" applyFont="1" applyBorder="1" applyAlignment="1" applyProtection="1">
      <alignment vertical="top" wrapText="1"/>
    </xf>
    <xf numFmtId="0" fontId="15" fillId="0" borderId="1" xfId="9" applyFont="1" applyFill="1" applyBorder="1" applyAlignment="1" applyProtection="1">
      <alignment horizontal="center" vertical="top" wrapText="1"/>
    </xf>
    <xf numFmtId="0" fontId="4" fillId="0" borderId="1" xfId="1" applyFont="1" applyFill="1" applyBorder="1" applyAlignment="1">
      <alignment vertical="top" wrapText="1"/>
    </xf>
    <xf numFmtId="164" fontId="17" fillId="0" borderId="1" xfId="1" applyNumberFormat="1" applyFont="1" applyFill="1" applyBorder="1" applyAlignment="1">
      <alignment horizontal="right" vertical="top" wrapText="1"/>
    </xf>
    <xf numFmtId="164" fontId="13" fillId="0" borderId="1" xfId="6" applyNumberFormat="1" applyFont="1" applyBorder="1" applyAlignment="1" applyProtection="1">
      <alignment horizontal="center" vertical="top" wrapText="1"/>
    </xf>
    <xf numFmtId="0" fontId="19" fillId="0" borderId="1" xfId="10" applyFont="1" applyBorder="1" applyAlignment="1">
      <alignment horizontal="center" vertical="top"/>
    </xf>
    <xf numFmtId="0" fontId="13" fillId="0" borderId="1" xfId="10" applyFont="1" applyBorder="1" applyAlignment="1">
      <alignment vertical="top" wrapText="1"/>
    </xf>
    <xf numFmtId="164" fontId="4" fillId="0" borderId="1" xfId="1" applyNumberFormat="1" applyFont="1" applyBorder="1" applyAlignment="1">
      <alignment horizontal="right" vertical="top" wrapText="1"/>
    </xf>
    <xf numFmtId="164" fontId="14" fillId="0" borderId="1" xfId="10" applyNumberFormat="1" applyFont="1" applyBorder="1" applyAlignment="1" applyProtection="1">
      <alignment vertical="top" wrapText="1"/>
    </xf>
    <xf numFmtId="9" fontId="14" fillId="0" borderId="1" xfId="11" applyFont="1" applyFill="1" applyBorder="1" applyAlignment="1" applyProtection="1">
      <alignment vertical="top" wrapText="1"/>
    </xf>
    <xf numFmtId="0" fontId="4" fillId="0" borderId="0" xfId="1" applyFont="1" applyBorder="1" applyAlignment="1">
      <alignment vertical="top"/>
    </xf>
    <xf numFmtId="0" fontId="4" fillId="0" borderId="0" xfId="1" applyFont="1" applyAlignment="1">
      <alignment vertical="top"/>
    </xf>
    <xf numFmtId="2" fontId="14" fillId="7" borderId="1" xfId="3" applyNumberFormat="1" applyFont="1" applyFill="1" applyBorder="1" applyAlignment="1">
      <alignment horizontal="center" vertical="top" wrapText="1"/>
    </xf>
    <xf numFmtId="0" fontId="4" fillId="0" borderId="3" xfId="4" applyFont="1" applyFill="1" applyBorder="1" applyAlignment="1">
      <alignment vertical="top"/>
    </xf>
    <xf numFmtId="0" fontId="3" fillId="0" borderId="4" xfId="1" applyFont="1" applyFill="1" applyBorder="1" applyAlignment="1">
      <alignment horizontal="center" vertical="top" wrapText="1"/>
    </xf>
  </cellXfs>
  <cellStyles count="12">
    <cellStyle name="Normal" xfId="0" builtinId="0"/>
    <cellStyle name="Normal 2 2 2 2" xfId="1"/>
    <cellStyle name="Normal 2 2 3" xfId="2"/>
    <cellStyle name="Normal 3 2 3 5" xfId="3"/>
    <cellStyle name="Normal 5" xfId="4"/>
    <cellStyle name="Normal 62 2" xfId="8"/>
    <cellStyle name="Normal 62 3" xfId="5"/>
    <cellStyle name="Normal 7" xfId="7"/>
    <cellStyle name="Normal 7 2 13" xfId="9"/>
    <cellStyle name="Normal 8 2 5" xfId="6"/>
    <cellStyle name="Normal 8 3" xfId="10"/>
    <cellStyle name="Percent" xfId="11" builtinId="5"/>
  </cellStyles>
  <dxfs count="5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4" tint="0.39994506668294322"/>
        </patternFill>
      </fill>
    </dxf>
    <dxf>
      <fill>
        <patternFill>
          <bgColor rgb="FF0070C0"/>
        </patternFill>
      </fill>
    </dxf>
    <dxf>
      <fill>
        <patternFill>
          <bgColor rgb="FF009999"/>
        </patternFill>
      </fill>
    </dxf>
    <dxf>
      <fill>
        <patternFill>
          <bgColor rgb="FF92D050"/>
        </patternFill>
      </fill>
    </dxf>
    <dxf>
      <fill>
        <patternFill>
          <bgColor rgb="FF009900"/>
        </patternFill>
      </fill>
    </dxf>
    <dxf>
      <fill>
        <patternFill>
          <bgColor rgb="FFFFD243"/>
        </patternFill>
      </fill>
    </dxf>
    <dxf>
      <fill>
        <patternFill>
          <bgColor rgb="FFFF8A3B"/>
        </patternFill>
      </fill>
    </dxf>
    <dxf>
      <fill>
        <patternFill>
          <bgColor rgb="FFFB4A37"/>
        </patternFill>
      </fill>
    </dxf>
    <dxf>
      <fill>
        <patternFill>
          <bgColor rgb="FFFF0000"/>
        </patternFill>
      </fill>
    </dxf>
    <dxf>
      <fill>
        <patternFill patternType="none">
          <bgColor auto="1"/>
        </patternFill>
      </fill>
    </dxf>
    <dxf>
      <fill>
        <patternFill>
          <bgColor theme="0" tint="-0.24994659260841701"/>
        </patternFill>
      </fill>
    </dxf>
    <dxf>
      <fill>
        <patternFill>
          <bgColor theme="4" tint="0.39994506668294322"/>
        </patternFill>
      </fill>
    </dxf>
    <dxf>
      <fill>
        <patternFill>
          <bgColor rgb="FF0070C0"/>
        </patternFill>
      </fill>
    </dxf>
    <dxf>
      <fill>
        <patternFill>
          <bgColor rgb="FF009999"/>
        </patternFill>
      </fill>
    </dxf>
    <dxf>
      <fill>
        <patternFill>
          <bgColor rgb="FF92D050"/>
        </patternFill>
      </fill>
    </dxf>
    <dxf>
      <fill>
        <patternFill>
          <bgColor rgb="FF009900"/>
        </patternFill>
      </fill>
    </dxf>
    <dxf>
      <fill>
        <patternFill>
          <bgColor rgb="FFFFD243"/>
        </patternFill>
      </fill>
    </dxf>
    <dxf>
      <fill>
        <patternFill>
          <bgColor rgb="FFFF8A3B"/>
        </patternFill>
      </fill>
    </dxf>
    <dxf>
      <fill>
        <patternFill>
          <bgColor rgb="FFFB4A37"/>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4" tint="0.39994506668294322"/>
        </patternFill>
      </fill>
    </dxf>
    <dxf>
      <fill>
        <patternFill>
          <bgColor rgb="FF0070C0"/>
        </patternFill>
      </fill>
    </dxf>
    <dxf>
      <fill>
        <patternFill>
          <bgColor rgb="FF009999"/>
        </patternFill>
      </fill>
    </dxf>
    <dxf>
      <fill>
        <patternFill>
          <bgColor rgb="FF92D050"/>
        </patternFill>
      </fill>
    </dxf>
    <dxf>
      <fill>
        <patternFill>
          <bgColor rgb="FF009900"/>
        </patternFill>
      </fill>
    </dxf>
    <dxf>
      <fill>
        <patternFill>
          <bgColor rgb="FFFFD243"/>
        </patternFill>
      </fill>
    </dxf>
    <dxf>
      <fill>
        <patternFill>
          <bgColor rgb="FFFF8A3B"/>
        </patternFill>
      </fill>
    </dxf>
    <dxf>
      <fill>
        <patternFill>
          <bgColor rgb="FFFB4A37"/>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E782E"/>
        </patternFill>
      </fill>
    </dxf>
    <dxf>
      <fill>
        <patternFill>
          <bgColor rgb="FFFDAE61"/>
        </patternFill>
      </fill>
    </dxf>
    <dxf>
      <fill>
        <patternFill>
          <bgColor rgb="FFFFFF66"/>
        </patternFill>
      </fill>
    </dxf>
    <dxf>
      <fill>
        <patternFill>
          <bgColor rgb="FF9EDA4E"/>
        </patternFill>
      </fill>
    </dxf>
    <dxf>
      <fill>
        <patternFill>
          <bgColor rgb="FF66C2A5"/>
        </patternFill>
      </fill>
    </dxf>
    <dxf>
      <fill>
        <patternFill>
          <bgColor rgb="FF4398CD"/>
        </patternFill>
      </fill>
    </dxf>
    <dxf>
      <fill>
        <patternFill>
          <bgColor rgb="FFA3D3FF"/>
        </patternFill>
      </fill>
    </dxf>
    <dxf>
      <fill>
        <patternFill>
          <bgColor rgb="FFBFBFBF"/>
        </patternFill>
      </fill>
    </dxf>
  </dxfs>
  <tableStyles count="0" defaultTableStyle="TableStyleMedium2" defaultPivotStyle="PivotStyleLight16"/>
  <colors>
    <mruColors>
      <color rgb="FFFB4A37"/>
      <color rgb="FFFF8A3B"/>
      <color rgb="FFFFD243"/>
      <color rgb="FFE64D08"/>
      <color rgb="FFFF6600"/>
      <color rgb="FF009900"/>
      <color rgb="FFFF33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R86"/>
  <sheetViews>
    <sheetView tabSelected="1" view="pageBreakPreview" zoomScale="80" zoomScaleNormal="60" zoomScaleSheetLayoutView="80" zoomScalePageLayoutView="90" workbookViewId="0">
      <selection activeCell="C8" sqref="C8"/>
    </sheetView>
  </sheetViews>
  <sheetFormatPr defaultColWidth="9.140625" defaultRowHeight="15" x14ac:dyDescent="0.2"/>
  <cols>
    <col min="1" max="1" width="7.140625" style="13" customWidth="1"/>
    <col min="2" max="2" width="7.7109375" style="18" customWidth="1"/>
    <col min="3" max="3" width="36" style="14" customWidth="1"/>
    <col min="4" max="4" width="22" style="15" customWidth="1"/>
    <col min="5" max="5" width="17.7109375" style="15" customWidth="1"/>
    <col min="6" max="6" width="14.85546875" style="16" customWidth="1"/>
    <col min="7" max="7" width="13.28515625" style="17" customWidth="1"/>
    <col min="8" max="8" width="16" style="27" customWidth="1"/>
    <col min="9" max="9" width="10.5703125" style="27" customWidth="1"/>
    <col min="10" max="10" width="60" style="1" customWidth="1"/>
    <col min="11" max="407" width="9.140625" style="1"/>
    <col min="408" max="16384" width="9.140625" style="2"/>
  </cols>
  <sheetData>
    <row r="1" spans="1:407" ht="57.75" customHeight="1" x14ac:dyDescent="0.2">
      <c r="A1" s="83" t="s">
        <v>171</v>
      </c>
      <c r="B1" s="83"/>
      <c r="C1" s="83"/>
      <c r="D1" s="83"/>
      <c r="E1" s="83"/>
      <c r="F1" s="83"/>
      <c r="G1" s="83"/>
      <c r="H1" s="83"/>
      <c r="I1" s="83"/>
      <c r="J1" s="83"/>
    </row>
    <row r="2" spans="1:407" s="33" customFormat="1" ht="63.75" customHeight="1" x14ac:dyDescent="0.25">
      <c r="A2" s="31" t="s">
        <v>172</v>
      </c>
      <c r="B2" s="22" t="s">
        <v>173</v>
      </c>
      <c r="C2" s="22" t="s">
        <v>0</v>
      </c>
      <c r="D2" s="22" t="s">
        <v>1</v>
      </c>
      <c r="E2" s="22" t="s">
        <v>2</v>
      </c>
      <c r="F2" s="23" t="s">
        <v>3</v>
      </c>
      <c r="G2" s="22" t="s">
        <v>4</v>
      </c>
      <c r="H2" s="24" t="s">
        <v>5</v>
      </c>
      <c r="I2" s="24" t="s">
        <v>192</v>
      </c>
      <c r="J2" s="55" t="s">
        <v>329</v>
      </c>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32"/>
      <c r="ND2" s="32"/>
      <c r="NE2" s="32"/>
      <c r="NF2" s="32"/>
      <c r="NG2" s="32"/>
      <c r="NH2" s="32"/>
      <c r="NI2" s="32"/>
      <c r="NJ2" s="32"/>
      <c r="NK2" s="32"/>
      <c r="NL2" s="32"/>
      <c r="NM2" s="32"/>
      <c r="NN2" s="32"/>
      <c r="NO2" s="32"/>
      <c r="NP2" s="32"/>
      <c r="NQ2" s="32"/>
      <c r="NR2" s="32"/>
      <c r="NS2" s="32"/>
      <c r="NT2" s="32"/>
      <c r="NU2" s="32"/>
      <c r="NV2" s="32"/>
      <c r="NW2" s="32"/>
      <c r="NX2" s="32"/>
      <c r="NY2" s="32"/>
      <c r="NZ2" s="32"/>
      <c r="OA2" s="32"/>
      <c r="OB2" s="32"/>
      <c r="OC2" s="32"/>
      <c r="OD2" s="32"/>
      <c r="OE2" s="32"/>
      <c r="OF2" s="32"/>
      <c r="OG2" s="32"/>
      <c r="OH2" s="32"/>
      <c r="OI2" s="32"/>
      <c r="OJ2" s="32"/>
      <c r="OK2" s="32"/>
      <c r="OL2" s="32"/>
      <c r="OM2" s="32"/>
      <c r="ON2" s="32"/>
      <c r="OO2" s="32"/>
      <c r="OP2" s="32"/>
      <c r="OQ2" s="32"/>
    </row>
    <row r="3" spans="1:407" ht="22.5" customHeight="1" x14ac:dyDescent="0.2">
      <c r="A3" s="40" t="s">
        <v>337</v>
      </c>
      <c r="B3" s="41"/>
      <c r="C3" s="41"/>
      <c r="D3" s="41"/>
      <c r="E3" s="47"/>
      <c r="F3" s="41"/>
      <c r="G3" s="41"/>
      <c r="H3" s="41"/>
      <c r="I3" s="41"/>
      <c r="J3" s="54"/>
    </row>
    <row r="4" spans="1:407" s="6" customFormat="1" ht="27.75" customHeight="1" x14ac:dyDescent="0.25">
      <c r="A4" s="60" t="s">
        <v>209</v>
      </c>
      <c r="B4" s="59" t="s">
        <v>6</v>
      </c>
      <c r="C4" s="3" t="s">
        <v>259</v>
      </c>
      <c r="D4" s="68" t="s">
        <v>7</v>
      </c>
      <c r="E4" s="73" t="s">
        <v>8</v>
      </c>
      <c r="F4" s="63">
        <v>6.5294117647058822</v>
      </c>
      <c r="G4" s="64">
        <v>4121000</v>
      </c>
      <c r="H4" s="69">
        <v>2500000</v>
      </c>
      <c r="I4" s="66">
        <v>0.61</v>
      </c>
      <c r="J4" s="67" t="s">
        <v>363</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row>
    <row r="5" spans="1:407" s="6" customFormat="1" ht="27.75" customHeight="1" x14ac:dyDescent="0.25">
      <c r="A5" s="58" t="s">
        <v>210</v>
      </c>
      <c r="B5" s="59" t="s">
        <v>9</v>
      </c>
      <c r="C5" s="3" t="s">
        <v>260</v>
      </c>
      <c r="D5" s="68" t="s">
        <v>10</v>
      </c>
      <c r="E5" s="73" t="s">
        <v>11</v>
      </c>
      <c r="F5" s="63">
        <v>6.117647058823529</v>
      </c>
      <c r="G5" s="64">
        <v>2400000</v>
      </c>
      <c r="H5" s="69">
        <v>1500000</v>
      </c>
      <c r="I5" s="66">
        <v>0.625</v>
      </c>
      <c r="J5" s="67" t="s">
        <v>363</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row>
    <row r="6" spans="1:407" s="6" customFormat="1" ht="42.75" customHeight="1" x14ac:dyDescent="0.25">
      <c r="A6" s="60" t="s">
        <v>211</v>
      </c>
      <c r="B6" s="59" t="s">
        <v>12</v>
      </c>
      <c r="C6" s="3" t="s">
        <v>261</v>
      </c>
      <c r="D6" s="68" t="s">
        <v>13</v>
      </c>
      <c r="E6" s="73" t="s">
        <v>14</v>
      </c>
      <c r="F6" s="63">
        <v>5.2352941176470589</v>
      </c>
      <c r="G6" s="64">
        <v>477000</v>
      </c>
      <c r="H6" s="69">
        <v>250000</v>
      </c>
      <c r="I6" s="66">
        <v>0.52410901467505244</v>
      </c>
      <c r="J6" s="67" t="s">
        <v>330</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row>
    <row r="7" spans="1:407" s="6" customFormat="1" ht="42" customHeight="1" x14ac:dyDescent="0.25">
      <c r="A7" s="58" t="s">
        <v>212</v>
      </c>
      <c r="B7" s="59" t="s">
        <v>15</v>
      </c>
      <c r="C7" s="3" t="s">
        <v>262</v>
      </c>
      <c r="D7" s="68" t="s">
        <v>13</v>
      </c>
      <c r="E7" s="73" t="s">
        <v>16</v>
      </c>
      <c r="F7" s="63">
        <v>5.1764705882352944</v>
      </c>
      <c r="G7" s="64">
        <v>496000</v>
      </c>
      <c r="H7" s="69">
        <v>350000</v>
      </c>
      <c r="I7" s="66">
        <v>0.70564516129032262</v>
      </c>
      <c r="J7" s="67" t="s">
        <v>191</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row>
    <row r="8" spans="1:407" s="6" customFormat="1" ht="27.75" customHeight="1" x14ac:dyDescent="0.25">
      <c r="A8" s="60" t="s">
        <v>213</v>
      </c>
      <c r="B8" s="59" t="s">
        <v>17</v>
      </c>
      <c r="C8" s="3" t="s">
        <v>263</v>
      </c>
      <c r="D8" s="68" t="s">
        <v>13</v>
      </c>
      <c r="E8" s="73" t="s">
        <v>18</v>
      </c>
      <c r="F8" s="63">
        <v>5.2941176470588234</v>
      </c>
      <c r="G8" s="64">
        <v>698000</v>
      </c>
      <c r="H8" s="69">
        <v>600000</v>
      </c>
      <c r="I8" s="66">
        <v>0.85959885386819479</v>
      </c>
      <c r="J8" s="67" t="s">
        <v>169</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row>
    <row r="9" spans="1:407" s="6" customFormat="1" ht="27.75" customHeight="1" x14ac:dyDescent="0.25">
      <c r="A9" s="60" t="s">
        <v>214</v>
      </c>
      <c r="B9" s="59" t="s">
        <v>22</v>
      </c>
      <c r="C9" s="3" t="s">
        <v>264</v>
      </c>
      <c r="D9" s="68" t="s">
        <v>13</v>
      </c>
      <c r="E9" s="73" t="s">
        <v>23</v>
      </c>
      <c r="F9" s="63">
        <v>5.2941176470588234</v>
      </c>
      <c r="G9" s="64">
        <v>213000</v>
      </c>
      <c r="H9" s="69">
        <v>213000</v>
      </c>
      <c r="I9" s="66">
        <v>1</v>
      </c>
      <c r="J9" s="67" t="s">
        <v>178</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row>
    <row r="10" spans="1:407" s="6" customFormat="1" ht="27.75" customHeight="1" x14ac:dyDescent="0.25">
      <c r="A10" s="58" t="s">
        <v>215</v>
      </c>
      <c r="B10" s="59" t="s">
        <v>24</v>
      </c>
      <c r="C10" s="30" t="s">
        <v>265</v>
      </c>
      <c r="D10" s="68" t="s">
        <v>13</v>
      </c>
      <c r="E10" s="73" t="s">
        <v>25</v>
      </c>
      <c r="F10" s="63">
        <v>5.6875</v>
      </c>
      <c r="G10" s="64">
        <v>280000</v>
      </c>
      <c r="H10" s="69">
        <v>280000</v>
      </c>
      <c r="I10" s="66">
        <v>1</v>
      </c>
      <c r="J10" s="67" t="s">
        <v>178</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row>
    <row r="11" spans="1:407" s="6" customFormat="1" ht="27.75" customHeight="1" x14ac:dyDescent="0.25">
      <c r="A11" s="58" t="s">
        <v>216</v>
      </c>
      <c r="B11" s="59" t="s">
        <v>26</v>
      </c>
      <c r="C11" s="3" t="s">
        <v>266</v>
      </c>
      <c r="D11" s="68" t="s">
        <v>27</v>
      </c>
      <c r="E11" s="73" t="s">
        <v>28</v>
      </c>
      <c r="F11" s="63">
        <v>5.4117647058823533</v>
      </c>
      <c r="G11" s="64">
        <v>613000</v>
      </c>
      <c r="H11" s="69">
        <v>500000</v>
      </c>
      <c r="I11" s="66">
        <v>0.81566068515497558</v>
      </c>
      <c r="J11" s="67" t="s">
        <v>362</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row>
    <row r="12" spans="1:407" s="6" customFormat="1" ht="27.75" customHeight="1" x14ac:dyDescent="0.25">
      <c r="A12" s="58" t="s">
        <v>217</v>
      </c>
      <c r="B12" s="59" t="s">
        <v>29</v>
      </c>
      <c r="C12" s="3" t="s">
        <v>267</v>
      </c>
      <c r="D12" s="68" t="s">
        <v>27</v>
      </c>
      <c r="E12" s="73" t="s">
        <v>30</v>
      </c>
      <c r="F12" s="63">
        <v>4.9411764705882355</v>
      </c>
      <c r="G12" s="64">
        <v>682000</v>
      </c>
      <c r="H12" s="69">
        <v>200000</v>
      </c>
      <c r="I12" s="66">
        <v>0.2932551319648094</v>
      </c>
      <c r="J12" s="67" t="s">
        <v>361</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row>
    <row r="13" spans="1:407" s="6" customFormat="1" ht="42.75" customHeight="1" x14ac:dyDescent="0.25">
      <c r="A13" s="60" t="s">
        <v>218</v>
      </c>
      <c r="B13" s="59" t="s">
        <v>31</v>
      </c>
      <c r="C13" s="3" t="s">
        <v>268</v>
      </c>
      <c r="D13" s="68" t="s">
        <v>13</v>
      </c>
      <c r="E13" s="73" t="s">
        <v>32</v>
      </c>
      <c r="F13" s="63">
        <v>5.0625</v>
      </c>
      <c r="G13" s="64">
        <v>499000</v>
      </c>
      <c r="H13" s="69">
        <v>400000</v>
      </c>
      <c r="I13" s="66">
        <v>0.80160320641282568</v>
      </c>
      <c r="J13" s="67" t="s">
        <v>169</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row>
    <row r="14" spans="1:407" s="6" customFormat="1" ht="28.5" customHeight="1" x14ac:dyDescent="0.25">
      <c r="A14" s="60" t="s">
        <v>219</v>
      </c>
      <c r="B14" s="59" t="s">
        <v>19</v>
      </c>
      <c r="C14" s="3" t="s">
        <v>269</v>
      </c>
      <c r="D14" s="68" t="s">
        <v>20</v>
      </c>
      <c r="E14" s="73" t="s">
        <v>21</v>
      </c>
      <c r="F14" s="63">
        <v>5.1875</v>
      </c>
      <c r="G14" s="64">
        <v>364000</v>
      </c>
      <c r="H14" s="69">
        <v>300000</v>
      </c>
      <c r="I14" s="66">
        <v>0.82417582417582413</v>
      </c>
      <c r="J14" s="67" t="s">
        <v>169</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row>
    <row r="15" spans="1:407" s="6" customFormat="1" ht="42" customHeight="1" x14ac:dyDescent="0.25">
      <c r="A15" s="58" t="s">
        <v>220</v>
      </c>
      <c r="B15" s="59" t="s">
        <v>33</v>
      </c>
      <c r="C15" s="3" t="s">
        <v>270</v>
      </c>
      <c r="D15" s="68" t="s">
        <v>34</v>
      </c>
      <c r="E15" s="73" t="s">
        <v>35</v>
      </c>
      <c r="F15" s="63">
        <v>5.1875</v>
      </c>
      <c r="G15" s="64">
        <v>309000</v>
      </c>
      <c r="H15" s="69">
        <v>200000</v>
      </c>
      <c r="I15" s="66">
        <v>0.6472491909385113</v>
      </c>
      <c r="J15" s="67" t="s">
        <v>360</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row>
    <row r="16" spans="1:407" s="39" customFormat="1" ht="22.5" customHeight="1" x14ac:dyDescent="0.25">
      <c r="A16" s="34"/>
      <c r="B16" s="35"/>
      <c r="C16" s="42"/>
      <c r="D16" s="36"/>
      <c r="E16" s="48"/>
      <c r="F16" s="43" t="s">
        <v>170</v>
      </c>
      <c r="G16" s="44">
        <f>SUM(G4:G15)</f>
        <v>11152000</v>
      </c>
      <c r="H16" s="44">
        <f>SUM(H4:H15)</f>
        <v>7293000</v>
      </c>
      <c r="I16" s="37"/>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c r="IW16" s="38"/>
      <c r="IX16" s="38"/>
      <c r="IY16" s="38"/>
      <c r="IZ16" s="38"/>
      <c r="JA16" s="38"/>
      <c r="JB16" s="38"/>
      <c r="JC16" s="38"/>
      <c r="JD16" s="38"/>
      <c r="JE16" s="38"/>
      <c r="JF16" s="38"/>
      <c r="JG16" s="38"/>
      <c r="JH16" s="38"/>
      <c r="JI16" s="38"/>
      <c r="JJ16" s="38"/>
      <c r="JK16" s="38"/>
      <c r="JL16" s="38"/>
      <c r="JM16" s="38"/>
      <c r="JN16" s="38"/>
      <c r="JO16" s="38"/>
      <c r="JP16" s="38"/>
      <c r="JQ16" s="38"/>
      <c r="JR16" s="38"/>
      <c r="JS16" s="38"/>
      <c r="JT16" s="38"/>
      <c r="JU16" s="38"/>
      <c r="JV16" s="38"/>
      <c r="JW16" s="38"/>
      <c r="JX16" s="38"/>
      <c r="JY16" s="38"/>
      <c r="JZ16" s="38"/>
      <c r="KA16" s="38"/>
      <c r="KB16" s="38"/>
      <c r="KC16" s="38"/>
      <c r="KD16" s="38"/>
      <c r="KE16" s="38"/>
      <c r="KF16" s="38"/>
      <c r="KG16" s="38"/>
      <c r="KH16" s="38"/>
      <c r="KI16" s="38"/>
      <c r="KJ16" s="38"/>
      <c r="KK16" s="38"/>
      <c r="KL16" s="38"/>
      <c r="KM16" s="38"/>
      <c r="KN16" s="38"/>
      <c r="KO16" s="38"/>
      <c r="KP16" s="38"/>
      <c r="KQ16" s="38"/>
      <c r="KR16" s="38"/>
      <c r="KS16" s="38"/>
      <c r="KT16" s="38"/>
      <c r="KU16" s="38"/>
      <c r="KV16" s="38"/>
      <c r="KW16" s="38"/>
      <c r="KX16" s="38"/>
      <c r="KY16" s="38"/>
      <c r="KZ16" s="38"/>
      <c r="LA16" s="38"/>
      <c r="LB16" s="38"/>
      <c r="LC16" s="38"/>
      <c r="LD16" s="38"/>
      <c r="LE16" s="38"/>
      <c r="LF16" s="38"/>
      <c r="LG16" s="38"/>
      <c r="LH16" s="38"/>
      <c r="LI16" s="38"/>
      <c r="LJ16" s="38"/>
      <c r="LK16" s="38"/>
      <c r="LL16" s="38"/>
      <c r="LM16" s="38"/>
      <c r="LN16" s="38"/>
      <c r="LO16" s="38"/>
      <c r="LP16" s="38"/>
      <c r="LQ16" s="38"/>
      <c r="LR16" s="38"/>
      <c r="LS16" s="38"/>
      <c r="LT16" s="38"/>
      <c r="LU16" s="38"/>
      <c r="LV16" s="38"/>
      <c r="LW16" s="38"/>
      <c r="LX16" s="38"/>
      <c r="LY16" s="38"/>
      <c r="LZ16" s="38"/>
      <c r="MA16" s="38"/>
      <c r="MB16" s="38"/>
      <c r="MC16" s="38"/>
      <c r="MD16" s="38"/>
      <c r="ME16" s="38"/>
      <c r="MF16" s="38"/>
      <c r="MG16" s="38"/>
      <c r="MH16" s="38"/>
      <c r="MI16" s="38"/>
      <c r="MJ16" s="38"/>
      <c r="MK16" s="38"/>
      <c r="ML16" s="38"/>
      <c r="MM16" s="38"/>
      <c r="MN16" s="38"/>
      <c r="MO16" s="38"/>
      <c r="MP16" s="38"/>
      <c r="MQ16" s="38"/>
      <c r="MR16" s="38"/>
      <c r="MS16" s="38"/>
      <c r="MT16" s="38"/>
      <c r="MU16" s="38"/>
      <c r="MV16" s="38"/>
      <c r="MW16" s="38"/>
      <c r="MX16" s="38"/>
      <c r="MY16" s="38"/>
      <c r="MZ16" s="38"/>
      <c r="NA16" s="38"/>
      <c r="NB16" s="38"/>
      <c r="NC16" s="38"/>
      <c r="ND16" s="38"/>
      <c r="NE16" s="38"/>
      <c r="NF16" s="38"/>
      <c r="NG16" s="38"/>
      <c r="NH16" s="38"/>
      <c r="NI16" s="38"/>
      <c r="NJ16" s="38"/>
      <c r="NK16" s="38"/>
      <c r="NL16" s="38"/>
      <c r="NM16" s="38"/>
      <c r="NN16" s="38"/>
      <c r="NO16" s="38"/>
      <c r="NP16" s="38"/>
      <c r="NQ16" s="38"/>
      <c r="NR16" s="38"/>
      <c r="NS16" s="38"/>
      <c r="NT16" s="38"/>
      <c r="NU16" s="38"/>
      <c r="NV16" s="38"/>
      <c r="NW16" s="38"/>
      <c r="NX16" s="38"/>
      <c r="NY16" s="38"/>
      <c r="NZ16" s="38"/>
      <c r="OA16" s="38"/>
      <c r="OB16" s="38"/>
      <c r="OC16" s="38"/>
      <c r="OD16" s="38"/>
      <c r="OE16" s="38"/>
      <c r="OF16" s="38"/>
      <c r="OG16" s="38"/>
      <c r="OH16" s="38"/>
      <c r="OI16" s="38"/>
      <c r="OJ16" s="38"/>
      <c r="OK16" s="38"/>
      <c r="OL16" s="38"/>
      <c r="OM16" s="38"/>
      <c r="ON16" s="38"/>
      <c r="OO16" s="38"/>
      <c r="OP16" s="38"/>
      <c r="OQ16" s="38"/>
    </row>
    <row r="17" spans="1:407" ht="22.5" customHeight="1" x14ac:dyDescent="0.2">
      <c r="A17" s="40" t="s">
        <v>174</v>
      </c>
      <c r="B17" s="41"/>
      <c r="C17" s="41"/>
      <c r="D17" s="41"/>
      <c r="E17" s="47"/>
      <c r="F17" s="41"/>
      <c r="G17" s="41"/>
      <c r="H17" s="41"/>
      <c r="I17" s="41"/>
      <c r="J17" s="54"/>
    </row>
    <row r="18" spans="1:407" s="6" customFormat="1" ht="42" customHeight="1" x14ac:dyDescent="0.25">
      <c r="A18" s="60" t="s">
        <v>198</v>
      </c>
      <c r="B18" s="59" t="s">
        <v>38</v>
      </c>
      <c r="C18" s="8" t="s">
        <v>271</v>
      </c>
      <c r="D18" s="61" t="s">
        <v>39</v>
      </c>
      <c r="E18" s="68" t="s">
        <v>40</v>
      </c>
      <c r="F18" s="63">
        <v>8</v>
      </c>
      <c r="G18" s="64">
        <v>779000</v>
      </c>
      <c r="H18" s="72">
        <v>700000</v>
      </c>
      <c r="I18" s="66">
        <v>0.89858793324775355</v>
      </c>
      <c r="J18" s="67" t="s">
        <v>359</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row>
    <row r="19" spans="1:407" s="6" customFormat="1" ht="42" customHeight="1" x14ac:dyDescent="0.25">
      <c r="A19" s="58" t="s">
        <v>199</v>
      </c>
      <c r="B19" s="59" t="s">
        <v>36</v>
      </c>
      <c r="C19" s="8" t="s">
        <v>272</v>
      </c>
      <c r="D19" s="61" t="s">
        <v>13</v>
      </c>
      <c r="E19" s="68" t="s">
        <v>37</v>
      </c>
      <c r="F19" s="63">
        <v>5.2941176470588234</v>
      </c>
      <c r="G19" s="64">
        <v>388000</v>
      </c>
      <c r="H19" s="72">
        <v>300000</v>
      </c>
      <c r="I19" s="66">
        <v>0.77319587628865982</v>
      </c>
      <c r="J19" s="67" t="s">
        <v>169</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row>
    <row r="20" spans="1:407" s="6" customFormat="1" ht="53.25" customHeight="1" x14ac:dyDescent="0.25">
      <c r="A20" s="60" t="s">
        <v>200</v>
      </c>
      <c r="B20" s="59" t="s">
        <v>41</v>
      </c>
      <c r="C20" s="8" t="s">
        <v>273</v>
      </c>
      <c r="D20" s="61" t="s">
        <v>13</v>
      </c>
      <c r="E20" s="68" t="s">
        <v>42</v>
      </c>
      <c r="F20" s="63">
        <v>6.375</v>
      </c>
      <c r="G20" s="64">
        <v>521000</v>
      </c>
      <c r="H20" s="72">
        <v>400000</v>
      </c>
      <c r="I20" s="66">
        <v>0.76775431861804222</v>
      </c>
      <c r="J20" s="67" t="s">
        <v>358</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row>
    <row r="21" spans="1:407" s="6" customFormat="1" ht="42" customHeight="1" x14ac:dyDescent="0.25">
      <c r="A21" s="58" t="s">
        <v>201</v>
      </c>
      <c r="B21" s="59" t="s">
        <v>45</v>
      </c>
      <c r="C21" s="8" t="s">
        <v>274</v>
      </c>
      <c r="D21" s="61" t="s">
        <v>46</v>
      </c>
      <c r="E21" s="68" t="s">
        <v>47</v>
      </c>
      <c r="F21" s="63">
        <v>6.9375</v>
      </c>
      <c r="G21" s="64">
        <v>377000</v>
      </c>
      <c r="H21" s="72">
        <v>325000</v>
      </c>
      <c r="I21" s="66">
        <v>0.86206896551724133</v>
      </c>
      <c r="J21" s="67" t="s">
        <v>169</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row>
    <row r="22" spans="1:407" s="6" customFormat="1" ht="42" customHeight="1" x14ac:dyDescent="0.25">
      <c r="A22" s="60" t="s">
        <v>202</v>
      </c>
      <c r="B22" s="59" t="s">
        <v>48</v>
      </c>
      <c r="C22" s="8" t="s">
        <v>275</v>
      </c>
      <c r="D22" s="61" t="s">
        <v>13</v>
      </c>
      <c r="E22" s="68" t="s">
        <v>49</v>
      </c>
      <c r="F22" s="63">
        <v>6.375</v>
      </c>
      <c r="G22" s="64">
        <v>496000</v>
      </c>
      <c r="H22" s="72">
        <v>425000</v>
      </c>
      <c r="I22" s="66">
        <v>0.85685483870967738</v>
      </c>
      <c r="J22" s="67" t="s">
        <v>169</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row>
    <row r="23" spans="1:407" s="6" customFormat="1" ht="42.75" customHeight="1" x14ac:dyDescent="0.25">
      <c r="A23" s="58" t="s">
        <v>203</v>
      </c>
      <c r="B23" s="59" t="s">
        <v>50</v>
      </c>
      <c r="C23" s="8" t="s">
        <v>276</v>
      </c>
      <c r="D23" s="61" t="s">
        <v>13</v>
      </c>
      <c r="E23" s="68" t="s">
        <v>51</v>
      </c>
      <c r="F23" s="63">
        <v>6.5625</v>
      </c>
      <c r="G23" s="64">
        <v>355000</v>
      </c>
      <c r="H23" s="72">
        <v>325000</v>
      </c>
      <c r="I23" s="66">
        <v>0.91549295774647887</v>
      </c>
      <c r="J23" s="67" t="s">
        <v>169</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row>
    <row r="24" spans="1:407" s="6" customFormat="1" ht="42" customHeight="1" x14ac:dyDescent="0.25">
      <c r="A24" s="60" t="s">
        <v>204</v>
      </c>
      <c r="B24" s="59" t="s">
        <v>57</v>
      </c>
      <c r="C24" s="8" t="s">
        <v>277</v>
      </c>
      <c r="D24" s="61" t="s">
        <v>58</v>
      </c>
      <c r="E24" s="68" t="s">
        <v>59</v>
      </c>
      <c r="F24" s="63">
        <v>5.2352941176470589</v>
      </c>
      <c r="G24" s="64">
        <v>2107000</v>
      </c>
      <c r="H24" s="72">
        <v>1000000</v>
      </c>
      <c r="I24" s="66">
        <v>0.47460844803037494</v>
      </c>
      <c r="J24" s="67" t="s">
        <v>357</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row>
    <row r="25" spans="1:407" s="6" customFormat="1" ht="42.75" customHeight="1" x14ac:dyDescent="0.25">
      <c r="A25" s="60" t="s">
        <v>205</v>
      </c>
      <c r="B25" s="59" t="s">
        <v>43</v>
      </c>
      <c r="C25" s="8" t="s">
        <v>278</v>
      </c>
      <c r="D25" s="61" t="s">
        <v>13</v>
      </c>
      <c r="E25" s="68" t="s">
        <v>44</v>
      </c>
      <c r="F25" s="63">
        <v>5.5</v>
      </c>
      <c r="G25" s="64">
        <v>921000</v>
      </c>
      <c r="H25" s="72">
        <v>750000</v>
      </c>
      <c r="I25" s="66">
        <v>0.81433224755700329</v>
      </c>
      <c r="J25" s="67" t="s">
        <v>169</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row>
    <row r="26" spans="1:407" s="6" customFormat="1" ht="28.5" customHeight="1" x14ac:dyDescent="0.25">
      <c r="A26" s="60" t="s">
        <v>206</v>
      </c>
      <c r="B26" s="59" t="s">
        <v>52</v>
      </c>
      <c r="C26" s="8" t="s">
        <v>279</v>
      </c>
      <c r="D26" s="61" t="s">
        <v>13</v>
      </c>
      <c r="E26" s="68" t="s">
        <v>53</v>
      </c>
      <c r="F26" s="63">
        <v>4.5</v>
      </c>
      <c r="G26" s="64">
        <v>752000</v>
      </c>
      <c r="H26" s="72">
        <v>500000</v>
      </c>
      <c r="I26" s="66">
        <v>0.66489361702127658</v>
      </c>
      <c r="J26" s="67" t="s">
        <v>356</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row>
    <row r="27" spans="1:407" s="6" customFormat="1" ht="54" customHeight="1" x14ac:dyDescent="0.25">
      <c r="A27" s="58" t="s">
        <v>207</v>
      </c>
      <c r="B27" s="59" t="s">
        <v>54</v>
      </c>
      <c r="C27" s="8" t="s">
        <v>280</v>
      </c>
      <c r="D27" s="61" t="s">
        <v>55</v>
      </c>
      <c r="E27" s="68" t="s">
        <v>56</v>
      </c>
      <c r="F27" s="63">
        <v>3.875</v>
      </c>
      <c r="G27" s="64">
        <v>759000</v>
      </c>
      <c r="H27" s="72">
        <v>250000</v>
      </c>
      <c r="I27" s="66">
        <v>0.32938076416337286</v>
      </c>
      <c r="J27" s="67" t="s">
        <v>323</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row>
    <row r="28" spans="1:407" s="6" customFormat="1" ht="42.75" customHeight="1" x14ac:dyDescent="0.25">
      <c r="A28" s="60" t="s">
        <v>208</v>
      </c>
      <c r="B28" s="59" t="s">
        <v>60</v>
      </c>
      <c r="C28" s="8" t="s">
        <v>281</v>
      </c>
      <c r="D28" s="61" t="s">
        <v>61</v>
      </c>
      <c r="E28" s="68" t="s">
        <v>62</v>
      </c>
      <c r="F28" s="63">
        <v>5.4375</v>
      </c>
      <c r="G28" s="64">
        <v>350000</v>
      </c>
      <c r="H28" s="72">
        <v>300000</v>
      </c>
      <c r="I28" s="66">
        <v>0.8571428571428571</v>
      </c>
      <c r="J28" s="67" t="s">
        <v>169</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row>
    <row r="29" spans="1:407" s="39" customFormat="1" ht="22.5" customHeight="1" x14ac:dyDescent="0.25">
      <c r="A29" s="20"/>
      <c r="B29" s="45"/>
      <c r="C29" s="29"/>
      <c r="D29" s="29"/>
      <c r="E29" s="49"/>
      <c r="F29" s="43" t="s">
        <v>170</v>
      </c>
      <c r="G29" s="44">
        <f>SUM(G18:G28)</f>
        <v>7805000</v>
      </c>
      <c r="H29" s="44">
        <f>SUM(H18:H28)</f>
        <v>5275000</v>
      </c>
      <c r="I29" s="29"/>
      <c r="J29" s="51"/>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row>
    <row r="30" spans="1:407" ht="22.5" customHeight="1" x14ac:dyDescent="0.2">
      <c r="A30" s="40" t="s">
        <v>336</v>
      </c>
      <c r="B30" s="41"/>
      <c r="C30" s="41"/>
      <c r="D30" s="41"/>
      <c r="E30" s="47"/>
      <c r="F30" s="41"/>
      <c r="G30" s="41"/>
      <c r="H30" s="41"/>
      <c r="I30" s="41"/>
      <c r="J30" s="50"/>
    </row>
    <row r="31" spans="1:407" s="6" customFormat="1" ht="28.5" customHeight="1" x14ac:dyDescent="0.25">
      <c r="A31" s="60" t="s">
        <v>195</v>
      </c>
      <c r="B31" s="59" t="s">
        <v>76</v>
      </c>
      <c r="C31" s="8" t="s">
        <v>282</v>
      </c>
      <c r="D31" s="61" t="s">
        <v>188</v>
      </c>
      <c r="E31" s="70" t="s">
        <v>77</v>
      </c>
      <c r="F31" s="63">
        <v>7</v>
      </c>
      <c r="G31" s="64">
        <v>300000</v>
      </c>
      <c r="H31" s="65">
        <v>300000</v>
      </c>
      <c r="I31" s="66">
        <v>1</v>
      </c>
      <c r="J31" s="67" t="s">
        <v>178</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row>
    <row r="32" spans="1:407" s="6" customFormat="1" ht="28.5" customHeight="1" x14ac:dyDescent="0.25">
      <c r="A32" s="60" t="s">
        <v>196</v>
      </c>
      <c r="B32" s="59" t="s">
        <v>70</v>
      </c>
      <c r="C32" s="8" t="s">
        <v>283</v>
      </c>
      <c r="D32" s="61" t="s">
        <v>71</v>
      </c>
      <c r="E32" s="70" t="s">
        <v>72</v>
      </c>
      <c r="F32" s="63">
        <v>7.125</v>
      </c>
      <c r="G32" s="64">
        <v>213000</v>
      </c>
      <c r="H32" s="65">
        <v>213000</v>
      </c>
      <c r="I32" s="66">
        <v>1</v>
      </c>
      <c r="J32" s="67" t="s">
        <v>178</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row>
    <row r="33" spans="1:407" s="6" customFormat="1" ht="28.5" customHeight="1" x14ac:dyDescent="0.25">
      <c r="A33" s="58" t="s">
        <v>197</v>
      </c>
      <c r="B33" s="59" t="s">
        <v>78</v>
      </c>
      <c r="C33" s="8" t="s">
        <v>284</v>
      </c>
      <c r="D33" s="61" t="s">
        <v>79</v>
      </c>
      <c r="E33" s="70" t="s">
        <v>80</v>
      </c>
      <c r="F33" s="63">
        <v>7.25</v>
      </c>
      <c r="G33" s="64">
        <v>30000</v>
      </c>
      <c r="H33" s="65">
        <v>30000</v>
      </c>
      <c r="I33" s="66">
        <v>1</v>
      </c>
      <c r="J33" s="67" t="s">
        <v>178</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row>
    <row r="34" spans="1:407" s="6" customFormat="1" ht="28.5" customHeight="1" x14ac:dyDescent="0.25">
      <c r="A34" s="58" t="s">
        <v>221</v>
      </c>
      <c r="B34" s="59" t="s">
        <v>65</v>
      </c>
      <c r="C34" s="8" t="s">
        <v>285</v>
      </c>
      <c r="D34" s="61" t="s">
        <v>66</v>
      </c>
      <c r="E34" s="70" t="s">
        <v>67</v>
      </c>
      <c r="F34" s="63">
        <v>5.375</v>
      </c>
      <c r="G34" s="64">
        <v>581000</v>
      </c>
      <c r="H34" s="65">
        <v>400000</v>
      </c>
      <c r="I34" s="66">
        <v>0.68846815834767638</v>
      </c>
      <c r="J34" s="67" t="s">
        <v>355</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row>
    <row r="35" spans="1:407" s="6" customFormat="1" ht="28.5" customHeight="1" x14ac:dyDescent="0.25">
      <c r="A35" s="58" t="s">
        <v>222</v>
      </c>
      <c r="B35" s="59" t="s">
        <v>86</v>
      </c>
      <c r="C35" s="8" t="s">
        <v>286</v>
      </c>
      <c r="D35" s="61" t="s">
        <v>87</v>
      </c>
      <c r="E35" s="70" t="s">
        <v>88</v>
      </c>
      <c r="F35" s="63">
        <v>5.8125</v>
      </c>
      <c r="G35" s="64">
        <v>103000</v>
      </c>
      <c r="H35" s="65">
        <v>100000</v>
      </c>
      <c r="I35" s="66">
        <v>0.970873786407767</v>
      </c>
      <c r="J35" s="67" t="s">
        <v>182</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row>
    <row r="36" spans="1:407" s="6" customFormat="1" ht="42" customHeight="1" x14ac:dyDescent="0.25">
      <c r="A36" s="60" t="s">
        <v>223</v>
      </c>
      <c r="B36" s="59" t="s">
        <v>63</v>
      </c>
      <c r="C36" s="8" t="s">
        <v>287</v>
      </c>
      <c r="D36" s="61" t="s">
        <v>10</v>
      </c>
      <c r="E36" s="70" t="s">
        <v>64</v>
      </c>
      <c r="F36" s="63">
        <v>6.2941176470588234</v>
      </c>
      <c r="G36" s="64">
        <v>1000000</v>
      </c>
      <c r="H36" s="65">
        <v>750000</v>
      </c>
      <c r="I36" s="66">
        <v>0.75</v>
      </c>
      <c r="J36" s="67" t="s">
        <v>354</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row>
    <row r="37" spans="1:407" s="6" customFormat="1" ht="28.5" customHeight="1" x14ac:dyDescent="0.25">
      <c r="A37" s="60" t="s">
        <v>224</v>
      </c>
      <c r="B37" s="59" t="s">
        <v>68</v>
      </c>
      <c r="C37" s="8" t="s">
        <v>288</v>
      </c>
      <c r="D37" s="61" t="s">
        <v>13</v>
      </c>
      <c r="E37" s="70" t="s">
        <v>69</v>
      </c>
      <c r="F37" s="63">
        <v>5.9375</v>
      </c>
      <c r="G37" s="64">
        <v>421000</v>
      </c>
      <c r="H37" s="65">
        <v>250000</v>
      </c>
      <c r="I37" s="66">
        <v>0.59382422802850354</v>
      </c>
      <c r="J37" s="71" t="s">
        <v>353</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row>
    <row r="38" spans="1:407" s="6" customFormat="1" ht="28.5" customHeight="1" x14ac:dyDescent="0.25">
      <c r="A38" s="58" t="s">
        <v>225</v>
      </c>
      <c r="B38" s="59" t="s">
        <v>81</v>
      </c>
      <c r="C38" s="8" t="s">
        <v>289</v>
      </c>
      <c r="D38" s="61" t="s">
        <v>13</v>
      </c>
      <c r="E38" s="70" t="s">
        <v>82</v>
      </c>
      <c r="F38" s="63">
        <v>5</v>
      </c>
      <c r="G38" s="64">
        <v>681000</v>
      </c>
      <c r="H38" s="65">
        <v>550000</v>
      </c>
      <c r="I38" s="66">
        <v>0.80763582966226133</v>
      </c>
      <c r="J38" s="67" t="s">
        <v>169</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row>
    <row r="39" spans="1:407" s="6" customFormat="1" ht="42" customHeight="1" x14ac:dyDescent="0.25">
      <c r="A39" s="60" t="s">
        <v>226</v>
      </c>
      <c r="B39" s="59" t="s">
        <v>83</v>
      </c>
      <c r="C39" s="8" t="s">
        <v>290</v>
      </c>
      <c r="D39" s="61" t="s">
        <v>84</v>
      </c>
      <c r="E39" s="70" t="s">
        <v>85</v>
      </c>
      <c r="F39" s="63">
        <v>6.0625</v>
      </c>
      <c r="G39" s="64">
        <v>865000</v>
      </c>
      <c r="H39" s="65">
        <v>500000</v>
      </c>
      <c r="I39" s="66">
        <v>0.5780346820809249</v>
      </c>
      <c r="J39" s="67" t="s">
        <v>352</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row>
    <row r="40" spans="1:407" s="6" customFormat="1" ht="28.5" customHeight="1" x14ac:dyDescent="0.25">
      <c r="A40" s="60" t="s">
        <v>227</v>
      </c>
      <c r="B40" s="59" t="s">
        <v>89</v>
      </c>
      <c r="C40" s="8" t="s">
        <v>291</v>
      </c>
      <c r="D40" s="61" t="s">
        <v>90</v>
      </c>
      <c r="E40" s="70" t="s">
        <v>91</v>
      </c>
      <c r="F40" s="63">
        <v>5.5625</v>
      </c>
      <c r="G40" s="64">
        <v>1200000</v>
      </c>
      <c r="H40" s="65">
        <v>1000000</v>
      </c>
      <c r="I40" s="66">
        <v>0.83333333333333337</v>
      </c>
      <c r="J40" s="67" t="s">
        <v>181</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5"/>
      <c r="OE40" s="5"/>
      <c r="OF40" s="5"/>
      <c r="OG40" s="5"/>
      <c r="OH40" s="5"/>
      <c r="OI40" s="5"/>
      <c r="OJ40" s="5"/>
      <c r="OK40" s="5"/>
      <c r="OL40" s="5"/>
      <c r="OM40" s="5"/>
      <c r="ON40" s="5"/>
      <c r="OO40" s="5"/>
      <c r="OP40" s="5"/>
      <c r="OQ40" s="5"/>
    </row>
    <row r="41" spans="1:407" s="6" customFormat="1" ht="28.5" customHeight="1" x14ac:dyDescent="0.25">
      <c r="A41" s="58" t="s">
        <v>228</v>
      </c>
      <c r="B41" s="59" t="s">
        <v>73</v>
      </c>
      <c r="C41" s="8" t="s">
        <v>292</v>
      </c>
      <c r="D41" s="61" t="s">
        <v>74</v>
      </c>
      <c r="E41" s="70" t="s">
        <v>75</v>
      </c>
      <c r="F41" s="63">
        <v>5.6875</v>
      </c>
      <c r="G41" s="64">
        <v>363000</v>
      </c>
      <c r="H41" s="65">
        <v>275000</v>
      </c>
      <c r="I41" s="66">
        <v>0.75757575757575757</v>
      </c>
      <c r="J41" s="67" t="s">
        <v>169</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row>
    <row r="42" spans="1:407" s="10" customFormat="1" ht="28.5" customHeight="1" x14ac:dyDescent="0.25">
      <c r="A42" s="60" t="s">
        <v>229</v>
      </c>
      <c r="B42" s="59" t="s">
        <v>116</v>
      </c>
      <c r="C42" s="8" t="s">
        <v>293</v>
      </c>
      <c r="D42" s="61" t="s">
        <v>117</v>
      </c>
      <c r="E42" s="68" t="s">
        <v>118</v>
      </c>
      <c r="F42" s="63">
        <v>5.8125</v>
      </c>
      <c r="G42" s="64">
        <v>1151000</v>
      </c>
      <c r="H42" s="65">
        <v>800000</v>
      </c>
      <c r="I42" s="66">
        <v>0.69504778453518679</v>
      </c>
      <c r="J42" s="67" t="s">
        <v>351</v>
      </c>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row>
    <row r="43" spans="1:407" s="39" customFormat="1" ht="22.5" customHeight="1" x14ac:dyDescent="0.25">
      <c r="A43" s="20"/>
      <c r="B43" s="45"/>
      <c r="C43" s="29"/>
      <c r="D43" s="29"/>
      <c r="E43" s="49"/>
      <c r="F43" s="43" t="s">
        <v>170</v>
      </c>
      <c r="G43" s="44">
        <f>SUM(G31:G42)</f>
        <v>6908000</v>
      </c>
      <c r="H43" s="44">
        <f>SUM(H31:H42)</f>
        <v>5168000</v>
      </c>
      <c r="I43" s="29"/>
      <c r="J43" s="51"/>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c r="IW43" s="38"/>
      <c r="IX43" s="38"/>
      <c r="IY43" s="38"/>
      <c r="IZ43" s="38"/>
      <c r="JA43" s="38"/>
      <c r="JB43" s="38"/>
      <c r="JC43" s="38"/>
      <c r="JD43" s="38"/>
      <c r="JE43" s="38"/>
      <c r="JF43" s="38"/>
      <c r="JG43" s="38"/>
      <c r="JH43" s="38"/>
      <c r="JI43" s="38"/>
      <c r="JJ43" s="38"/>
      <c r="JK43" s="38"/>
      <c r="JL43" s="38"/>
      <c r="JM43" s="38"/>
      <c r="JN43" s="38"/>
      <c r="JO43" s="38"/>
      <c r="JP43" s="38"/>
      <c r="JQ43" s="38"/>
      <c r="JR43" s="38"/>
      <c r="JS43" s="38"/>
      <c r="JT43" s="38"/>
      <c r="JU43" s="38"/>
      <c r="JV43" s="38"/>
      <c r="JW43" s="38"/>
      <c r="JX43" s="38"/>
      <c r="JY43" s="38"/>
      <c r="JZ43" s="38"/>
      <c r="KA43" s="38"/>
      <c r="KB43" s="38"/>
      <c r="KC43" s="38"/>
      <c r="KD43" s="38"/>
      <c r="KE43" s="38"/>
      <c r="KF43" s="38"/>
      <c r="KG43" s="38"/>
      <c r="KH43" s="38"/>
      <c r="KI43" s="38"/>
      <c r="KJ43" s="38"/>
      <c r="KK43" s="38"/>
      <c r="KL43" s="38"/>
      <c r="KM43" s="38"/>
      <c r="KN43" s="38"/>
      <c r="KO43" s="38"/>
      <c r="KP43" s="38"/>
      <c r="KQ43" s="38"/>
      <c r="KR43" s="38"/>
      <c r="KS43" s="38"/>
      <c r="KT43" s="38"/>
      <c r="KU43" s="38"/>
      <c r="KV43" s="38"/>
      <c r="KW43" s="38"/>
      <c r="KX43" s="38"/>
      <c r="KY43" s="38"/>
      <c r="KZ43" s="38"/>
      <c r="LA43" s="38"/>
      <c r="LB43" s="38"/>
      <c r="LC43" s="38"/>
      <c r="LD43" s="38"/>
      <c r="LE43" s="38"/>
      <c r="LF43" s="38"/>
      <c r="LG43" s="38"/>
      <c r="LH43" s="38"/>
      <c r="LI43" s="38"/>
      <c r="LJ43" s="38"/>
      <c r="LK43" s="38"/>
      <c r="LL43" s="38"/>
      <c r="LM43" s="38"/>
      <c r="LN43" s="38"/>
      <c r="LO43" s="38"/>
      <c r="LP43" s="38"/>
      <c r="LQ43" s="38"/>
      <c r="LR43" s="38"/>
      <c r="LS43" s="38"/>
      <c r="LT43" s="38"/>
      <c r="LU43" s="38"/>
      <c r="LV43" s="38"/>
      <c r="LW43" s="38"/>
      <c r="LX43" s="38"/>
      <c r="LY43" s="38"/>
      <c r="LZ43" s="38"/>
      <c r="MA43" s="38"/>
      <c r="MB43" s="38"/>
      <c r="MC43" s="38"/>
      <c r="MD43" s="38"/>
      <c r="ME43" s="38"/>
      <c r="MF43" s="38"/>
      <c r="MG43" s="38"/>
      <c r="MH43" s="38"/>
      <c r="MI43" s="38"/>
      <c r="MJ43" s="38"/>
      <c r="MK43" s="38"/>
      <c r="ML43" s="38"/>
      <c r="MM43" s="38"/>
      <c r="MN43" s="38"/>
      <c r="MO43" s="38"/>
      <c r="MP43" s="38"/>
      <c r="MQ43" s="38"/>
      <c r="MR43" s="38"/>
      <c r="MS43" s="38"/>
      <c r="MT43" s="38"/>
      <c r="MU43" s="38"/>
      <c r="MV43" s="38"/>
      <c r="MW43" s="38"/>
      <c r="MX43" s="38"/>
      <c r="MY43" s="38"/>
      <c r="MZ43" s="38"/>
      <c r="NA43" s="38"/>
      <c r="NB43" s="38"/>
      <c r="NC43" s="38"/>
      <c r="ND43" s="38"/>
      <c r="NE43" s="38"/>
      <c r="NF43" s="38"/>
      <c r="NG43" s="38"/>
      <c r="NH43" s="38"/>
      <c r="NI43" s="38"/>
      <c r="NJ43" s="38"/>
      <c r="NK43" s="38"/>
      <c r="NL43" s="38"/>
      <c r="NM43" s="38"/>
      <c r="NN43" s="38"/>
      <c r="NO43" s="38"/>
      <c r="NP43" s="38"/>
      <c r="NQ43" s="38"/>
      <c r="NR43" s="38"/>
      <c r="NS43" s="38"/>
      <c r="NT43" s="38"/>
      <c r="NU43" s="38"/>
      <c r="NV43" s="38"/>
      <c r="NW43" s="38"/>
      <c r="NX43" s="38"/>
      <c r="NY43" s="38"/>
      <c r="NZ43" s="38"/>
      <c r="OA43" s="38"/>
      <c r="OB43" s="38"/>
      <c r="OC43" s="38"/>
      <c r="OD43" s="38"/>
      <c r="OE43" s="38"/>
      <c r="OF43" s="38"/>
      <c r="OG43" s="38"/>
      <c r="OH43" s="38"/>
      <c r="OI43" s="38"/>
      <c r="OJ43" s="38"/>
      <c r="OK43" s="38"/>
      <c r="OL43" s="38"/>
      <c r="OM43" s="38"/>
      <c r="ON43" s="38"/>
      <c r="OO43" s="38"/>
      <c r="OP43" s="38"/>
      <c r="OQ43" s="38"/>
    </row>
    <row r="44" spans="1:407" ht="22.5" customHeight="1" x14ac:dyDescent="0.2">
      <c r="A44" s="40" t="s">
        <v>175</v>
      </c>
      <c r="B44" s="41"/>
      <c r="C44" s="41"/>
      <c r="D44" s="41"/>
      <c r="E44" s="47"/>
      <c r="F44" s="41"/>
      <c r="G44" s="41"/>
      <c r="H44" s="41"/>
      <c r="I44" s="41"/>
      <c r="J44" s="50"/>
    </row>
    <row r="45" spans="1:407" s="6" customFormat="1" ht="27.75" customHeight="1" x14ac:dyDescent="0.25">
      <c r="A45" s="60" t="s">
        <v>230</v>
      </c>
      <c r="B45" s="59" t="s">
        <v>92</v>
      </c>
      <c r="C45" s="8" t="s">
        <v>294</v>
      </c>
      <c r="D45" s="61" t="s">
        <v>13</v>
      </c>
      <c r="E45" s="62" t="s">
        <v>93</v>
      </c>
      <c r="F45" s="63">
        <v>5.7647058823529411</v>
      </c>
      <c r="G45" s="64">
        <v>7000000</v>
      </c>
      <c r="H45" s="69">
        <v>3500000</v>
      </c>
      <c r="I45" s="66">
        <v>0.5</v>
      </c>
      <c r="J45" s="67" t="s">
        <v>324</v>
      </c>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row>
    <row r="46" spans="1:407" s="4" customFormat="1" ht="27.75" customHeight="1" x14ac:dyDescent="0.25">
      <c r="A46" s="60" t="s">
        <v>231</v>
      </c>
      <c r="B46" s="59" t="s">
        <v>102</v>
      </c>
      <c r="C46" s="8" t="s">
        <v>295</v>
      </c>
      <c r="D46" s="61" t="s">
        <v>55</v>
      </c>
      <c r="E46" s="62" t="s">
        <v>103</v>
      </c>
      <c r="F46" s="63">
        <v>6.0588235294117645</v>
      </c>
      <c r="G46" s="64">
        <v>431000</v>
      </c>
      <c r="H46" s="69">
        <v>431000</v>
      </c>
      <c r="I46" s="66">
        <v>1</v>
      </c>
      <c r="J46" s="67" t="s">
        <v>178</v>
      </c>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row>
    <row r="47" spans="1:407" s="4" customFormat="1" ht="27.75" customHeight="1" x14ac:dyDescent="0.25">
      <c r="A47" s="60" t="s">
        <v>232</v>
      </c>
      <c r="B47" s="59" t="s">
        <v>104</v>
      </c>
      <c r="C47" s="8" t="s">
        <v>296</v>
      </c>
      <c r="D47" s="61" t="s">
        <v>105</v>
      </c>
      <c r="E47" s="62" t="s">
        <v>106</v>
      </c>
      <c r="F47" s="63">
        <v>6.2352941176470589</v>
      </c>
      <c r="G47" s="64">
        <v>131000</v>
      </c>
      <c r="H47" s="69">
        <v>131000</v>
      </c>
      <c r="I47" s="66">
        <v>1</v>
      </c>
      <c r="J47" s="67" t="s">
        <v>178</v>
      </c>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row>
    <row r="48" spans="1:407" s="6" customFormat="1" ht="27.75" customHeight="1" x14ac:dyDescent="0.25">
      <c r="A48" s="58" t="s">
        <v>233</v>
      </c>
      <c r="B48" s="59" t="s">
        <v>94</v>
      </c>
      <c r="C48" s="8" t="s">
        <v>297</v>
      </c>
      <c r="D48" s="61" t="s">
        <v>95</v>
      </c>
      <c r="E48" s="62" t="s">
        <v>96</v>
      </c>
      <c r="F48" s="63">
        <v>6.0588235294117645</v>
      </c>
      <c r="G48" s="64">
        <v>716000</v>
      </c>
      <c r="H48" s="69">
        <v>500000</v>
      </c>
      <c r="I48" s="66">
        <v>0.6983240223463687</v>
      </c>
      <c r="J48" s="67" t="s">
        <v>350</v>
      </c>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row>
    <row r="49" spans="1:407" s="6" customFormat="1" ht="42" customHeight="1" x14ac:dyDescent="0.25">
      <c r="A49" s="60" t="s">
        <v>234</v>
      </c>
      <c r="B49" s="59" t="s">
        <v>97</v>
      </c>
      <c r="C49" s="8" t="s">
        <v>298</v>
      </c>
      <c r="D49" s="61" t="s">
        <v>13</v>
      </c>
      <c r="E49" s="62" t="s">
        <v>98</v>
      </c>
      <c r="F49" s="63">
        <v>5.3529411764705879</v>
      </c>
      <c r="G49" s="64">
        <v>998000</v>
      </c>
      <c r="H49" s="69">
        <v>998000</v>
      </c>
      <c r="I49" s="66">
        <v>1</v>
      </c>
      <c r="J49" s="67" t="s">
        <v>178</v>
      </c>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row>
    <row r="50" spans="1:407" s="4" customFormat="1" ht="42" customHeight="1" x14ac:dyDescent="0.25">
      <c r="A50" s="58" t="s">
        <v>235</v>
      </c>
      <c r="B50" s="59" t="s">
        <v>99</v>
      </c>
      <c r="C50" s="8" t="s">
        <v>299</v>
      </c>
      <c r="D50" s="61" t="s">
        <v>100</v>
      </c>
      <c r="E50" s="62" t="s">
        <v>101</v>
      </c>
      <c r="F50" s="63">
        <v>5.4117647058823533</v>
      </c>
      <c r="G50" s="64">
        <v>243000</v>
      </c>
      <c r="H50" s="69">
        <v>200000</v>
      </c>
      <c r="I50" s="66">
        <v>0.82304526748971196</v>
      </c>
      <c r="J50" s="67" t="s">
        <v>349</v>
      </c>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row>
    <row r="51" spans="1:407" s="39" customFormat="1" ht="22.5" customHeight="1" x14ac:dyDescent="0.25">
      <c r="A51" s="20"/>
      <c r="B51" s="45"/>
      <c r="C51" s="29"/>
      <c r="D51" s="29"/>
      <c r="E51" s="49"/>
      <c r="F51" s="43" t="s">
        <v>170</v>
      </c>
      <c r="G51" s="44">
        <f>SUM(G45:G50)</f>
        <v>9519000</v>
      </c>
      <c r="H51" s="44">
        <f>SUM(H45:H50)</f>
        <v>5760000</v>
      </c>
      <c r="I51" s="29"/>
      <c r="J51" s="52"/>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c r="IW51" s="38"/>
      <c r="IX51" s="38"/>
      <c r="IY51" s="38"/>
      <c r="IZ51" s="38"/>
      <c r="JA51" s="38"/>
      <c r="JB51" s="38"/>
      <c r="JC51" s="38"/>
      <c r="JD51" s="38"/>
      <c r="JE51" s="38"/>
      <c r="JF51" s="38"/>
      <c r="JG51" s="38"/>
      <c r="JH51" s="38"/>
      <c r="JI51" s="38"/>
      <c r="JJ51" s="38"/>
      <c r="JK51" s="38"/>
      <c r="JL51" s="38"/>
      <c r="JM51" s="38"/>
      <c r="JN51" s="38"/>
      <c r="JO51" s="38"/>
      <c r="JP51" s="38"/>
      <c r="JQ51" s="38"/>
      <c r="JR51" s="38"/>
      <c r="JS51" s="38"/>
      <c r="JT51" s="38"/>
      <c r="JU51" s="38"/>
      <c r="JV51" s="38"/>
      <c r="JW51" s="38"/>
      <c r="JX51" s="38"/>
      <c r="JY51" s="38"/>
      <c r="JZ51" s="38"/>
      <c r="KA51" s="38"/>
      <c r="KB51" s="38"/>
      <c r="KC51" s="38"/>
      <c r="KD51" s="38"/>
      <c r="KE51" s="38"/>
      <c r="KF51" s="38"/>
      <c r="KG51" s="38"/>
      <c r="KH51" s="38"/>
      <c r="KI51" s="38"/>
      <c r="KJ51" s="38"/>
      <c r="KK51" s="38"/>
      <c r="KL51" s="38"/>
      <c r="KM51" s="38"/>
      <c r="KN51" s="38"/>
      <c r="KO51" s="38"/>
      <c r="KP51" s="38"/>
      <c r="KQ51" s="38"/>
      <c r="KR51" s="38"/>
      <c r="KS51" s="38"/>
      <c r="KT51" s="38"/>
      <c r="KU51" s="38"/>
      <c r="KV51" s="38"/>
      <c r="KW51" s="38"/>
      <c r="KX51" s="38"/>
      <c r="KY51" s="38"/>
      <c r="KZ51" s="38"/>
      <c r="LA51" s="38"/>
      <c r="LB51" s="38"/>
      <c r="LC51" s="38"/>
      <c r="LD51" s="38"/>
      <c r="LE51" s="38"/>
      <c r="LF51" s="38"/>
      <c r="LG51" s="38"/>
      <c r="LH51" s="38"/>
      <c r="LI51" s="38"/>
      <c r="LJ51" s="38"/>
      <c r="LK51" s="38"/>
      <c r="LL51" s="38"/>
      <c r="LM51" s="38"/>
      <c r="LN51" s="38"/>
      <c r="LO51" s="38"/>
      <c r="LP51" s="38"/>
      <c r="LQ51" s="38"/>
      <c r="LR51" s="38"/>
      <c r="LS51" s="38"/>
      <c r="LT51" s="38"/>
      <c r="LU51" s="38"/>
      <c r="LV51" s="38"/>
      <c r="LW51" s="38"/>
      <c r="LX51" s="38"/>
      <c r="LY51" s="38"/>
      <c r="LZ51" s="38"/>
      <c r="MA51" s="38"/>
      <c r="MB51" s="38"/>
      <c r="MC51" s="38"/>
      <c r="MD51" s="38"/>
      <c r="ME51" s="38"/>
      <c r="MF51" s="38"/>
      <c r="MG51" s="38"/>
      <c r="MH51" s="38"/>
      <c r="MI51" s="38"/>
      <c r="MJ51" s="38"/>
      <c r="MK51" s="38"/>
      <c r="ML51" s="38"/>
      <c r="MM51" s="38"/>
      <c r="MN51" s="38"/>
      <c r="MO51" s="38"/>
      <c r="MP51" s="38"/>
      <c r="MQ51" s="38"/>
      <c r="MR51" s="38"/>
      <c r="MS51" s="38"/>
      <c r="MT51" s="38"/>
      <c r="MU51" s="38"/>
      <c r="MV51" s="38"/>
      <c r="MW51" s="38"/>
      <c r="MX51" s="38"/>
      <c r="MY51" s="38"/>
      <c r="MZ51" s="38"/>
      <c r="NA51" s="38"/>
      <c r="NB51" s="38"/>
      <c r="NC51" s="38"/>
      <c r="ND51" s="38"/>
      <c r="NE51" s="38"/>
      <c r="NF51" s="38"/>
      <c r="NG51" s="38"/>
      <c r="NH51" s="38"/>
      <c r="NI51" s="38"/>
      <c r="NJ51" s="38"/>
      <c r="NK51" s="38"/>
      <c r="NL51" s="38"/>
      <c r="NM51" s="38"/>
      <c r="NN51" s="38"/>
      <c r="NO51" s="38"/>
      <c r="NP51" s="38"/>
      <c r="NQ51" s="38"/>
      <c r="NR51" s="38"/>
      <c r="NS51" s="38"/>
      <c r="NT51" s="38"/>
      <c r="NU51" s="38"/>
      <c r="NV51" s="38"/>
      <c r="NW51" s="38"/>
      <c r="NX51" s="38"/>
      <c r="NY51" s="38"/>
      <c r="NZ51" s="38"/>
      <c r="OA51" s="38"/>
      <c r="OB51" s="38"/>
      <c r="OC51" s="38"/>
      <c r="OD51" s="38"/>
      <c r="OE51" s="38"/>
      <c r="OF51" s="38"/>
      <c r="OG51" s="38"/>
      <c r="OH51" s="38"/>
      <c r="OI51" s="38"/>
      <c r="OJ51" s="38"/>
      <c r="OK51" s="38"/>
      <c r="OL51" s="38"/>
      <c r="OM51" s="38"/>
      <c r="ON51" s="38"/>
      <c r="OO51" s="38"/>
      <c r="OP51" s="38"/>
      <c r="OQ51" s="38"/>
    </row>
    <row r="52" spans="1:407" ht="22.5" customHeight="1" x14ac:dyDescent="0.2">
      <c r="A52" s="40" t="s">
        <v>335</v>
      </c>
      <c r="B52" s="41"/>
      <c r="C52" s="41"/>
      <c r="D52" s="41"/>
      <c r="E52" s="47"/>
      <c r="F52" s="41"/>
      <c r="G52" s="41"/>
      <c r="H52" s="41"/>
      <c r="I52" s="41"/>
      <c r="J52" s="50"/>
    </row>
    <row r="53" spans="1:407" s="4" customFormat="1" ht="54.75" customHeight="1" x14ac:dyDescent="0.25">
      <c r="A53" s="58" t="s">
        <v>236</v>
      </c>
      <c r="B53" s="59" t="s">
        <v>110</v>
      </c>
      <c r="C53" s="8" t="s">
        <v>300</v>
      </c>
      <c r="D53" s="61" t="s">
        <v>13</v>
      </c>
      <c r="E53" s="68" t="s">
        <v>111</v>
      </c>
      <c r="F53" s="63">
        <v>5.875</v>
      </c>
      <c r="G53" s="64">
        <v>458000</v>
      </c>
      <c r="H53" s="65">
        <v>350000</v>
      </c>
      <c r="I53" s="66">
        <v>0.76419213973799127</v>
      </c>
      <c r="J53" s="67" t="s">
        <v>348</v>
      </c>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row>
    <row r="54" spans="1:407" s="4" customFormat="1" ht="28.5" customHeight="1" x14ac:dyDescent="0.25">
      <c r="A54" s="60" t="s">
        <v>237</v>
      </c>
      <c r="B54" s="59" t="s">
        <v>112</v>
      </c>
      <c r="C54" s="8" t="s">
        <v>301</v>
      </c>
      <c r="D54" s="61" t="s">
        <v>13</v>
      </c>
      <c r="E54" s="68" t="s">
        <v>113</v>
      </c>
      <c r="F54" s="63">
        <v>5.4375</v>
      </c>
      <c r="G54" s="64">
        <v>625000</v>
      </c>
      <c r="H54" s="65">
        <v>550000</v>
      </c>
      <c r="I54" s="66">
        <v>0.88</v>
      </c>
      <c r="J54" s="67" t="s">
        <v>169</v>
      </c>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row>
    <row r="55" spans="1:407" s="4" customFormat="1" ht="28.5" customHeight="1" x14ac:dyDescent="0.25">
      <c r="A55" s="58" t="s">
        <v>238</v>
      </c>
      <c r="B55" s="59" t="s">
        <v>114</v>
      </c>
      <c r="C55" s="8" t="s">
        <v>302</v>
      </c>
      <c r="D55" s="61" t="s">
        <v>115</v>
      </c>
      <c r="E55" s="68" t="s">
        <v>49</v>
      </c>
      <c r="F55" s="63">
        <v>5.9411764705882355</v>
      </c>
      <c r="G55" s="64">
        <v>388000</v>
      </c>
      <c r="H55" s="65">
        <v>300000</v>
      </c>
      <c r="I55" s="66">
        <v>0.77319587628865982</v>
      </c>
      <c r="J55" s="67" t="s">
        <v>169</v>
      </c>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row>
    <row r="56" spans="1:407" s="39" customFormat="1" ht="22.5" customHeight="1" x14ac:dyDescent="0.25">
      <c r="A56" s="46"/>
      <c r="B56" s="45"/>
      <c r="C56" s="29"/>
      <c r="D56" s="29"/>
      <c r="E56" s="49"/>
      <c r="F56" s="43" t="s">
        <v>170</v>
      </c>
      <c r="G56" s="44">
        <f>SUM(G53:G55)</f>
        <v>1471000</v>
      </c>
      <c r="H56" s="44">
        <f>SUM(H53:H55)</f>
        <v>1200000</v>
      </c>
      <c r="I56" s="29"/>
      <c r="J56" s="52"/>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c r="IW56" s="38"/>
      <c r="IX56" s="38"/>
      <c r="IY56" s="38"/>
      <c r="IZ56" s="38"/>
      <c r="JA56" s="38"/>
      <c r="JB56" s="38"/>
      <c r="JC56" s="38"/>
      <c r="JD56" s="38"/>
      <c r="JE56" s="38"/>
      <c r="JF56" s="38"/>
      <c r="JG56" s="38"/>
      <c r="JH56" s="38"/>
      <c r="JI56" s="38"/>
      <c r="JJ56" s="38"/>
      <c r="JK56" s="38"/>
      <c r="JL56" s="38"/>
      <c r="JM56" s="38"/>
      <c r="JN56" s="38"/>
      <c r="JO56" s="38"/>
      <c r="JP56" s="38"/>
      <c r="JQ56" s="38"/>
      <c r="JR56" s="38"/>
      <c r="JS56" s="38"/>
      <c r="JT56" s="38"/>
      <c r="JU56" s="38"/>
      <c r="JV56" s="38"/>
      <c r="JW56" s="38"/>
      <c r="JX56" s="38"/>
      <c r="JY56" s="38"/>
      <c r="JZ56" s="38"/>
      <c r="KA56" s="38"/>
      <c r="KB56" s="38"/>
      <c r="KC56" s="38"/>
      <c r="KD56" s="38"/>
      <c r="KE56" s="38"/>
      <c r="KF56" s="38"/>
      <c r="KG56" s="38"/>
      <c r="KH56" s="38"/>
      <c r="KI56" s="38"/>
      <c r="KJ56" s="38"/>
      <c r="KK56" s="38"/>
      <c r="KL56" s="38"/>
      <c r="KM56" s="38"/>
      <c r="KN56" s="38"/>
      <c r="KO56" s="38"/>
      <c r="KP56" s="38"/>
      <c r="KQ56" s="38"/>
      <c r="KR56" s="38"/>
      <c r="KS56" s="38"/>
      <c r="KT56" s="38"/>
      <c r="KU56" s="38"/>
      <c r="KV56" s="38"/>
      <c r="KW56" s="38"/>
      <c r="KX56" s="38"/>
      <c r="KY56" s="38"/>
      <c r="KZ56" s="38"/>
      <c r="LA56" s="38"/>
      <c r="LB56" s="38"/>
      <c r="LC56" s="38"/>
      <c r="LD56" s="38"/>
      <c r="LE56" s="38"/>
      <c r="LF56" s="38"/>
      <c r="LG56" s="38"/>
      <c r="LH56" s="38"/>
      <c r="LI56" s="38"/>
      <c r="LJ56" s="38"/>
      <c r="LK56" s="38"/>
      <c r="LL56" s="38"/>
      <c r="LM56" s="38"/>
      <c r="LN56" s="38"/>
      <c r="LO56" s="38"/>
      <c r="LP56" s="38"/>
      <c r="LQ56" s="38"/>
      <c r="LR56" s="38"/>
      <c r="LS56" s="38"/>
      <c r="LT56" s="38"/>
      <c r="LU56" s="38"/>
      <c r="LV56" s="38"/>
      <c r="LW56" s="38"/>
      <c r="LX56" s="38"/>
      <c r="LY56" s="38"/>
      <c r="LZ56" s="38"/>
      <c r="MA56" s="38"/>
      <c r="MB56" s="38"/>
      <c r="MC56" s="38"/>
      <c r="MD56" s="38"/>
      <c r="ME56" s="38"/>
      <c r="MF56" s="38"/>
      <c r="MG56" s="38"/>
      <c r="MH56" s="38"/>
      <c r="MI56" s="38"/>
      <c r="MJ56" s="38"/>
      <c r="MK56" s="38"/>
      <c r="ML56" s="38"/>
      <c r="MM56" s="38"/>
      <c r="MN56" s="38"/>
      <c r="MO56" s="38"/>
      <c r="MP56" s="38"/>
      <c r="MQ56" s="38"/>
      <c r="MR56" s="38"/>
      <c r="MS56" s="38"/>
      <c r="MT56" s="38"/>
      <c r="MU56" s="38"/>
      <c r="MV56" s="38"/>
      <c r="MW56" s="38"/>
      <c r="MX56" s="38"/>
      <c r="MY56" s="38"/>
      <c r="MZ56" s="38"/>
      <c r="NA56" s="38"/>
      <c r="NB56" s="38"/>
      <c r="NC56" s="38"/>
      <c r="ND56" s="38"/>
      <c r="NE56" s="38"/>
      <c r="NF56" s="38"/>
      <c r="NG56" s="38"/>
      <c r="NH56" s="38"/>
      <c r="NI56" s="38"/>
      <c r="NJ56" s="38"/>
      <c r="NK56" s="38"/>
      <c r="NL56" s="38"/>
      <c r="NM56" s="38"/>
      <c r="NN56" s="38"/>
      <c r="NO56" s="38"/>
      <c r="NP56" s="38"/>
      <c r="NQ56" s="38"/>
      <c r="NR56" s="38"/>
      <c r="NS56" s="38"/>
      <c r="NT56" s="38"/>
      <c r="NU56" s="38"/>
      <c r="NV56" s="38"/>
      <c r="NW56" s="38"/>
      <c r="NX56" s="38"/>
      <c r="NY56" s="38"/>
      <c r="NZ56" s="38"/>
      <c r="OA56" s="38"/>
      <c r="OB56" s="38"/>
      <c r="OC56" s="38"/>
      <c r="OD56" s="38"/>
      <c r="OE56" s="38"/>
      <c r="OF56" s="38"/>
      <c r="OG56" s="38"/>
      <c r="OH56" s="38"/>
      <c r="OI56" s="38"/>
      <c r="OJ56" s="38"/>
      <c r="OK56" s="38"/>
      <c r="OL56" s="38"/>
      <c r="OM56" s="38"/>
      <c r="ON56" s="38"/>
      <c r="OO56" s="38"/>
      <c r="OP56" s="38"/>
      <c r="OQ56" s="38"/>
    </row>
    <row r="57" spans="1:407" ht="22.5" customHeight="1" x14ac:dyDescent="0.2">
      <c r="A57" s="40" t="s">
        <v>334</v>
      </c>
      <c r="B57" s="41"/>
      <c r="C57" s="41"/>
      <c r="D57" s="41"/>
      <c r="E57" s="47"/>
      <c r="F57" s="41"/>
      <c r="G57" s="41"/>
      <c r="H57" s="41"/>
      <c r="I57" s="41"/>
      <c r="J57" s="50"/>
    </row>
    <row r="58" spans="1:407" s="10" customFormat="1" ht="27.75" customHeight="1" x14ac:dyDescent="0.25">
      <c r="A58" s="58" t="s">
        <v>239</v>
      </c>
      <c r="B58" s="59" t="s">
        <v>119</v>
      </c>
      <c r="C58" s="8" t="s">
        <v>120</v>
      </c>
      <c r="D58" s="61" t="s">
        <v>10</v>
      </c>
      <c r="E58" s="62" t="s">
        <v>121</v>
      </c>
      <c r="F58" s="63">
        <v>5.0588235294117645</v>
      </c>
      <c r="G58" s="64">
        <v>2000000</v>
      </c>
      <c r="H58" s="65">
        <v>1000000</v>
      </c>
      <c r="I58" s="66">
        <v>0.5</v>
      </c>
      <c r="J58" s="67" t="s">
        <v>169</v>
      </c>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c r="JB58" s="9"/>
      <c r="JC58" s="9"/>
      <c r="JD58" s="9"/>
      <c r="JE58" s="9"/>
      <c r="JF58" s="9"/>
      <c r="JG58" s="9"/>
      <c r="JH58" s="9"/>
      <c r="JI58" s="9"/>
      <c r="JJ58" s="9"/>
      <c r="JK58" s="9"/>
      <c r="JL58" s="9"/>
      <c r="JM58" s="9"/>
      <c r="JN58" s="9"/>
      <c r="JO58" s="9"/>
      <c r="JP58" s="9"/>
      <c r="JQ58" s="9"/>
      <c r="JR58" s="9"/>
      <c r="JS58" s="9"/>
      <c r="JT58" s="9"/>
      <c r="JU58" s="9"/>
      <c r="JV58" s="9"/>
      <c r="JW58" s="9"/>
      <c r="JX58" s="9"/>
      <c r="JY58" s="9"/>
      <c r="JZ58" s="9"/>
      <c r="KA58" s="9"/>
      <c r="KB58" s="9"/>
      <c r="KC58" s="9"/>
      <c r="KD58" s="9"/>
      <c r="KE58" s="9"/>
      <c r="KF58" s="9"/>
      <c r="KG58" s="9"/>
      <c r="KH58" s="9"/>
      <c r="KI58" s="9"/>
      <c r="KJ58" s="9"/>
      <c r="KK58" s="9"/>
      <c r="KL58" s="9"/>
      <c r="KM58" s="9"/>
      <c r="KN58" s="9"/>
      <c r="KO58" s="9"/>
      <c r="KP58" s="9"/>
      <c r="KQ58" s="9"/>
      <c r="KR58" s="9"/>
      <c r="KS58" s="9"/>
      <c r="KT58" s="9"/>
      <c r="KU58" s="9"/>
      <c r="KV58" s="9"/>
      <c r="KW58" s="9"/>
      <c r="KX58" s="9"/>
      <c r="KY58" s="9"/>
      <c r="KZ58" s="9"/>
      <c r="LA58" s="9"/>
      <c r="LB58" s="9"/>
      <c r="LC58" s="9"/>
      <c r="LD58" s="9"/>
      <c r="LE58" s="9"/>
      <c r="LF58" s="9"/>
      <c r="LG58" s="9"/>
      <c r="LH58" s="9"/>
      <c r="LI58" s="9"/>
      <c r="LJ58" s="9"/>
      <c r="LK58" s="9"/>
      <c r="LL58" s="9"/>
      <c r="LM58" s="9"/>
      <c r="LN58" s="9"/>
      <c r="LO58" s="9"/>
      <c r="LP58" s="9"/>
      <c r="LQ58" s="9"/>
      <c r="LR58" s="9"/>
      <c r="LS58" s="9"/>
      <c r="LT58" s="9"/>
      <c r="LU58" s="9"/>
      <c r="LV58" s="9"/>
      <c r="LW58" s="9"/>
      <c r="LX58" s="9"/>
      <c r="LY58" s="9"/>
      <c r="LZ58" s="9"/>
      <c r="MA58" s="9"/>
      <c r="MB58" s="9"/>
      <c r="MC58" s="9"/>
      <c r="MD58" s="9"/>
      <c r="ME58" s="9"/>
      <c r="MF58" s="9"/>
      <c r="MG58" s="9"/>
      <c r="MH58" s="9"/>
      <c r="MI58" s="9"/>
      <c r="MJ58" s="9"/>
      <c r="MK58" s="9"/>
      <c r="ML58" s="9"/>
      <c r="MM58" s="9"/>
      <c r="MN58" s="9"/>
      <c r="MO58" s="9"/>
      <c r="MP58" s="9"/>
      <c r="MQ58" s="9"/>
      <c r="MR58" s="9"/>
      <c r="MS58" s="9"/>
      <c r="MT58" s="9"/>
      <c r="MU58" s="9"/>
      <c r="MV58" s="9"/>
      <c r="MW58" s="9"/>
      <c r="MX58" s="9"/>
      <c r="MY58" s="9"/>
      <c r="MZ58" s="9"/>
      <c r="NA58" s="9"/>
      <c r="NB58" s="9"/>
      <c r="NC58" s="9"/>
      <c r="ND58" s="9"/>
      <c r="NE58" s="9"/>
      <c r="NF58" s="9"/>
      <c r="NG58" s="9"/>
      <c r="NH58" s="9"/>
      <c r="NI58" s="9"/>
      <c r="NJ58" s="9"/>
      <c r="NK58" s="9"/>
      <c r="NL58" s="9"/>
      <c r="NM58" s="9"/>
      <c r="NN58" s="9"/>
      <c r="NO58" s="9"/>
      <c r="NP58" s="9"/>
      <c r="NQ58" s="9"/>
      <c r="NR58" s="9"/>
      <c r="NS58" s="9"/>
      <c r="NT58" s="9"/>
      <c r="NU58" s="9"/>
      <c r="NV58" s="9"/>
      <c r="NW58" s="9"/>
      <c r="NX58" s="9"/>
      <c r="NY58" s="9"/>
      <c r="NZ58" s="9"/>
      <c r="OA58" s="9"/>
      <c r="OB58" s="9"/>
      <c r="OC58" s="9"/>
      <c r="OD58" s="9"/>
      <c r="OE58" s="9"/>
      <c r="OF58" s="9"/>
      <c r="OG58" s="9"/>
      <c r="OH58" s="9"/>
      <c r="OI58" s="9"/>
      <c r="OJ58" s="9"/>
      <c r="OK58" s="9"/>
      <c r="OL58" s="9"/>
      <c r="OM58" s="9"/>
      <c r="ON58" s="9"/>
      <c r="OO58" s="9"/>
      <c r="OP58" s="9"/>
      <c r="OQ58" s="9"/>
    </row>
    <row r="59" spans="1:407" s="5" customFormat="1" ht="54" customHeight="1" x14ac:dyDescent="0.25">
      <c r="A59" s="58" t="s">
        <v>240</v>
      </c>
      <c r="B59" s="59" t="s">
        <v>133</v>
      </c>
      <c r="C59" s="8" t="s">
        <v>303</v>
      </c>
      <c r="D59" s="61" t="s">
        <v>190</v>
      </c>
      <c r="E59" s="62" t="s">
        <v>130</v>
      </c>
      <c r="F59" s="63">
        <v>7.1764705882352944</v>
      </c>
      <c r="G59" s="64">
        <v>310000</v>
      </c>
      <c r="H59" s="65">
        <v>310000</v>
      </c>
      <c r="I59" s="66">
        <v>1</v>
      </c>
      <c r="J59" s="67" t="s">
        <v>178</v>
      </c>
    </row>
    <row r="60" spans="1:407" s="10" customFormat="1" ht="42" customHeight="1" x14ac:dyDescent="0.25">
      <c r="A60" s="58" t="s">
        <v>241</v>
      </c>
      <c r="B60" s="59" t="s">
        <v>124</v>
      </c>
      <c r="C60" s="8" t="s">
        <v>304</v>
      </c>
      <c r="D60" s="61" t="s">
        <v>100</v>
      </c>
      <c r="E60" s="62" t="s">
        <v>125</v>
      </c>
      <c r="F60" s="63">
        <v>3.9411764705882355</v>
      </c>
      <c r="G60" s="64">
        <v>347000</v>
      </c>
      <c r="H60" s="65">
        <v>150000</v>
      </c>
      <c r="I60" s="66">
        <v>0.43227665706051871</v>
      </c>
      <c r="J60" s="67" t="s">
        <v>347</v>
      </c>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c r="JR60" s="9"/>
      <c r="JS60" s="9"/>
      <c r="JT60" s="9"/>
      <c r="JU60" s="9"/>
      <c r="JV60" s="9"/>
      <c r="JW60" s="9"/>
      <c r="JX60" s="9"/>
      <c r="JY60" s="9"/>
      <c r="JZ60" s="9"/>
      <c r="KA60" s="9"/>
      <c r="KB60" s="9"/>
      <c r="KC60" s="9"/>
      <c r="KD60" s="9"/>
      <c r="KE60" s="9"/>
      <c r="KF60" s="9"/>
      <c r="KG60" s="9"/>
      <c r="KH60" s="9"/>
      <c r="KI60" s="9"/>
      <c r="KJ60" s="9"/>
      <c r="KK60" s="9"/>
      <c r="KL60" s="9"/>
      <c r="KM60" s="9"/>
      <c r="KN60" s="9"/>
      <c r="KO60" s="9"/>
      <c r="KP60" s="9"/>
      <c r="KQ60" s="9"/>
      <c r="KR60" s="9"/>
      <c r="KS60" s="9"/>
      <c r="KT60" s="9"/>
      <c r="KU60" s="9"/>
      <c r="KV60" s="9"/>
      <c r="KW60" s="9"/>
      <c r="KX60" s="9"/>
      <c r="KY60" s="9"/>
      <c r="KZ60" s="9"/>
      <c r="LA60" s="9"/>
      <c r="LB60" s="9"/>
      <c r="LC60" s="9"/>
      <c r="LD60" s="9"/>
      <c r="LE60" s="9"/>
      <c r="LF60" s="9"/>
      <c r="LG60" s="9"/>
      <c r="LH60" s="9"/>
      <c r="LI60" s="9"/>
      <c r="LJ60" s="9"/>
      <c r="LK60" s="9"/>
      <c r="LL60" s="9"/>
      <c r="LM60" s="9"/>
      <c r="LN60" s="9"/>
      <c r="LO60" s="9"/>
      <c r="LP60" s="9"/>
      <c r="LQ60" s="9"/>
      <c r="LR60" s="9"/>
      <c r="LS60" s="9"/>
      <c r="LT60" s="9"/>
      <c r="LU60" s="9"/>
      <c r="LV60" s="9"/>
      <c r="LW60" s="9"/>
      <c r="LX60" s="9"/>
      <c r="LY60" s="9"/>
      <c r="LZ60" s="9"/>
      <c r="MA60" s="9"/>
      <c r="MB60" s="9"/>
      <c r="MC60" s="9"/>
      <c r="MD60" s="9"/>
      <c r="ME60" s="9"/>
      <c r="MF60" s="9"/>
      <c r="MG60" s="9"/>
      <c r="MH60" s="9"/>
      <c r="MI60" s="9"/>
      <c r="MJ60" s="9"/>
      <c r="MK60" s="9"/>
      <c r="ML60" s="9"/>
      <c r="MM60" s="9"/>
      <c r="MN60" s="9"/>
      <c r="MO60" s="9"/>
      <c r="MP60" s="9"/>
      <c r="MQ60" s="9"/>
      <c r="MR60" s="9"/>
      <c r="MS60" s="9"/>
      <c r="MT60" s="9"/>
      <c r="MU60" s="9"/>
      <c r="MV60" s="9"/>
      <c r="MW60" s="9"/>
      <c r="MX60" s="9"/>
      <c r="MY60" s="9"/>
      <c r="MZ60" s="9"/>
      <c r="NA60" s="9"/>
      <c r="NB60" s="9"/>
      <c r="NC60" s="9"/>
      <c r="ND60" s="9"/>
      <c r="NE60" s="9"/>
      <c r="NF60" s="9"/>
      <c r="NG60" s="9"/>
      <c r="NH60" s="9"/>
      <c r="NI60" s="9"/>
      <c r="NJ60" s="9"/>
      <c r="NK60" s="9"/>
      <c r="NL60" s="9"/>
      <c r="NM60" s="9"/>
      <c r="NN60" s="9"/>
      <c r="NO60" s="9"/>
      <c r="NP60" s="9"/>
      <c r="NQ60" s="9"/>
      <c r="NR60" s="9"/>
      <c r="NS60" s="9"/>
      <c r="NT60" s="9"/>
      <c r="NU60" s="9"/>
      <c r="NV60" s="9"/>
      <c r="NW60" s="9"/>
      <c r="NX60" s="9"/>
      <c r="NY60" s="9"/>
      <c r="NZ60" s="9"/>
      <c r="OA60" s="9"/>
      <c r="OB60" s="9"/>
      <c r="OC60" s="9"/>
      <c r="OD60" s="9"/>
      <c r="OE60" s="9"/>
      <c r="OF60" s="9"/>
      <c r="OG60" s="9"/>
      <c r="OH60" s="9"/>
      <c r="OI60" s="9"/>
      <c r="OJ60" s="9"/>
      <c r="OK60" s="9"/>
      <c r="OL60" s="9"/>
      <c r="OM60" s="9"/>
      <c r="ON60" s="9"/>
      <c r="OO60" s="9"/>
      <c r="OP60" s="9"/>
      <c r="OQ60" s="9"/>
    </row>
    <row r="61" spans="1:407" s="4" customFormat="1" ht="28.5" customHeight="1" x14ac:dyDescent="0.25">
      <c r="A61" s="60" t="s">
        <v>242</v>
      </c>
      <c r="B61" s="59" t="s">
        <v>107</v>
      </c>
      <c r="C61" s="8" t="s">
        <v>338</v>
      </c>
      <c r="D61" s="61" t="s">
        <v>108</v>
      </c>
      <c r="E61" s="68" t="s">
        <v>109</v>
      </c>
      <c r="F61" s="63">
        <v>6.6875</v>
      </c>
      <c r="G61" s="64">
        <v>600000</v>
      </c>
      <c r="H61" s="65">
        <v>550000</v>
      </c>
      <c r="I61" s="66">
        <v>0.91666666666666663</v>
      </c>
      <c r="J61" s="67" t="s">
        <v>346</v>
      </c>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row>
    <row r="62" spans="1:407" s="10" customFormat="1" ht="28.5" customHeight="1" x14ac:dyDescent="0.25">
      <c r="A62" s="60" t="s">
        <v>243</v>
      </c>
      <c r="B62" s="59" t="s">
        <v>126</v>
      </c>
      <c r="C62" s="8" t="s">
        <v>305</v>
      </c>
      <c r="D62" s="61" t="s">
        <v>10</v>
      </c>
      <c r="E62" s="62" t="s">
        <v>127</v>
      </c>
      <c r="F62" s="63">
        <v>5.4705882352941178</v>
      </c>
      <c r="G62" s="64">
        <v>432000</v>
      </c>
      <c r="H62" s="65">
        <v>250000</v>
      </c>
      <c r="I62" s="66">
        <v>0.57870370370370372</v>
      </c>
      <c r="J62" s="67" t="s">
        <v>345</v>
      </c>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c r="MP62" s="9"/>
      <c r="MQ62" s="9"/>
      <c r="MR62" s="9"/>
      <c r="MS62" s="9"/>
      <c r="MT62" s="9"/>
      <c r="MU62" s="9"/>
      <c r="MV62" s="9"/>
      <c r="MW62" s="9"/>
      <c r="MX62" s="9"/>
      <c r="MY62" s="9"/>
      <c r="MZ62" s="9"/>
      <c r="NA62" s="9"/>
      <c r="NB62" s="9"/>
      <c r="NC62" s="9"/>
      <c r="ND62" s="9"/>
      <c r="NE62" s="9"/>
      <c r="NF62" s="9"/>
      <c r="NG62" s="9"/>
      <c r="NH62" s="9"/>
      <c r="NI62" s="9"/>
      <c r="NJ62" s="9"/>
      <c r="NK62" s="9"/>
      <c r="NL62" s="9"/>
      <c r="NM62" s="9"/>
      <c r="NN62" s="9"/>
      <c r="NO62" s="9"/>
      <c r="NP62" s="9"/>
      <c r="NQ62" s="9"/>
      <c r="NR62" s="9"/>
      <c r="NS62" s="9"/>
      <c r="NT62" s="9"/>
      <c r="NU62" s="9"/>
      <c r="NV62" s="9"/>
      <c r="NW62" s="9"/>
      <c r="NX62" s="9"/>
      <c r="NY62" s="9"/>
      <c r="NZ62" s="9"/>
      <c r="OA62" s="9"/>
      <c r="OB62" s="9"/>
      <c r="OC62" s="9"/>
      <c r="OD62" s="9"/>
      <c r="OE62" s="9"/>
      <c r="OF62" s="9"/>
      <c r="OG62" s="9"/>
      <c r="OH62" s="9"/>
      <c r="OI62" s="9"/>
      <c r="OJ62" s="9"/>
      <c r="OK62" s="9"/>
      <c r="OL62" s="9"/>
      <c r="OM62" s="9"/>
      <c r="ON62" s="9"/>
      <c r="OO62" s="9"/>
      <c r="OP62" s="9"/>
      <c r="OQ62" s="9"/>
    </row>
    <row r="63" spans="1:407" s="5" customFormat="1" ht="42.75" customHeight="1" x14ac:dyDescent="0.25">
      <c r="A63" s="58" t="s">
        <v>244</v>
      </c>
      <c r="B63" s="59" t="s">
        <v>131</v>
      </c>
      <c r="C63" s="8" t="s">
        <v>306</v>
      </c>
      <c r="D63" s="61" t="s">
        <v>13</v>
      </c>
      <c r="E63" s="62" t="s">
        <v>132</v>
      </c>
      <c r="F63" s="63">
        <v>4.2352941176470589</v>
      </c>
      <c r="G63" s="64">
        <v>396000</v>
      </c>
      <c r="H63" s="65">
        <v>200000</v>
      </c>
      <c r="I63" s="66">
        <v>0.50505050505050508</v>
      </c>
      <c r="J63" s="67" t="s">
        <v>344</v>
      </c>
    </row>
    <row r="64" spans="1:407" s="10" customFormat="1" ht="28.5" customHeight="1" x14ac:dyDescent="0.25">
      <c r="A64" s="60" t="s">
        <v>245</v>
      </c>
      <c r="B64" s="59" t="s">
        <v>128</v>
      </c>
      <c r="C64" s="8" t="s">
        <v>307</v>
      </c>
      <c r="D64" s="61" t="s">
        <v>10</v>
      </c>
      <c r="E64" s="62" t="s">
        <v>129</v>
      </c>
      <c r="F64" s="63">
        <v>5.2941176470588234</v>
      </c>
      <c r="G64" s="64">
        <v>417000</v>
      </c>
      <c r="H64" s="65">
        <v>400000</v>
      </c>
      <c r="I64" s="66">
        <v>0.95923261390887293</v>
      </c>
      <c r="J64" s="67" t="s">
        <v>184</v>
      </c>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c r="JB64" s="9"/>
      <c r="JC64" s="9"/>
      <c r="JD64" s="9"/>
      <c r="JE64" s="9"/>
      <c r="JF64" s="9"/>
      <c r="JG64" s="9"/>
      <c r="JH64" s="9"/>
      <c r="JI64" s="9"/>
      <c r="JJ64" s="9"/>
      <c r="JK64" s="9"/>
      <c r="JL64" s="9"/>
      <c r="JM64" s="9"/>
      <c r="JN64" s="9"/>
      <c r="JO64" s="9"/>
      <c r="JP64" s="9"/>
      <c r="JQ64" s="9"/>
      <c r="JR64" s="9"/>
      <c r="JS64" s="9"/>
      <c r="JT64" s="9"/>
      <c r="JU64" s="9"/>
      <c r="JV64" s="9"/>
      <c r="JW64" s="9"/>
      <c r="JX64" s="9"/>
      <c r="JY64" s="9"/>
      <c r="JZ64" s="9"/>
      <c r="KA64" s="9"/>
      <c r="KB64" s="9"/>
      <c r="KC64" s="9"/>
      <c r="KD64" s="9"/>
      <c r="KE64" s="9"/>
      <c r="KF64" s="9"/>
      <c r="KG64" s="9"/>
      <c r="KH64" s="9"/>
      <c r="KI64" s="9"/>
      <c r="KJ64" s="9"/>
      <c r="KK64" s="9"/>
      <c r="KL64" s="9"/>
      <c r="KM64" s="9"/>
      <c r="KN64" s="9"/>
      <c r="KO64" s="9"/>
      <c r="KP64" s="9"/>
      <c r="KQ64" s="9"/>
      <c r="KR64" s="9"/>
      <c r="KS64" s="9"/>
      <c r="KT64" s="9"/>
      <c r="KU64" s="9"/>
      <c r="KV64" s="9"/>
      <c r="KW64" s="9"/>
      <c r="KX64" s="9"/>
      <c r="KY64" s="9"/>
      <c r="KZ64" s="9"/>
      <c r="LA64" s="9"/>
      <c r="LB64" s="9"/>
      <c r="LC64" s="9"/>
      <c r="LD64" s="9"/>
      <c r="LE64" s="9"/>
      <c r="LF64" s="9"/>
      <c r="LG64" s="9"/>
      <c r="LH64" s="9"/>
      <c r="LI64" s="9"/>
      <c r="LJ64" s="9"/>
      <c r="LK64" s="9"/>
      <c r="LL64" s="9"/>
      <c r="LM64" s="9"/>
      <c r="LN64" s="9"/>
      <c r="LO64" s="9"/>
      <c r="LP64" s="9"/>
      <c r="LQ64" s="9"/>
      <c r="LR64" s="9"/>
      <c r="LS64" s="9"/>
      <c r="LT64" s="9"/>
      <c r="LU64" s="9"/>
      <c r="LV64" s="9"/>
      <c r="LW64" s="9"/>
      <c r="LX64" s="9"/>
      <c r="LY64" s="9"/>
      <c r="LZ64" s="9"/>
      <c r="MA64" s="9"/>
      <c r="MB64" s="9"/>
      <c r="MC64" s="9"/>
      <c r="MD64" s="9"/>
      <c r="ME64" s="9"/>
      <c r="MF64" s="9"/>
      <c r="MG64" s="9"/>
      <c r="MH64" s="9"/>
      <c r="MI64" s="9"/>
      <c r="MJ64" s="9"/>
      <c r="MK64" s="9"/>
      <c r="ML64" s="9"/>
      <c r="MM64" s="9"/>
      <c r="MN64" s="9"/>
      <c r="MO64" s="9"/>
      <c r="MP64" s="9"/>
      <c r="MQ64" s="9"/>
      <c r="MR64" s="9"/>
      <c r="MS64" s="9"/>
      <c r="MT64" s="9"/>
      <c r="MU64" s="9"/>
      <c r="MV64" s="9"/>
      <c r="MW64" s="9"/>
      <c r="MX64" s="9"/>
      <c r="MY64" s="9"/>
      <c r="MZ64" s="9"/>
      <c r="NA64" s="9"/>
      <c r="NB64" s="9"/>
      <c r="NC64" s="9"/>
      <c r="ND64" s="9"/>
      <c r="NE64" s="9"/>
      <c r="NF64" s="9"/>
      <c r="NG64" s="9"/>
      <c r="NH64" s="9"/>
      <c r="NI64" s="9"/>
      <c r="NJ64" s="9"/>
      <c r="NK64" s="9"/>
      <c r="NL64" s="9"/>
      <c r="NM64" s="9"/>
      <c r="NN64" s="9"/>
      <c r="NO64" s="9"/>
      <c r="NP64" s="9"/>
      <c r="NQ64" s="9"/>
      <c r="NR64" s="9"/>
      <c r="NS64" s="9"/>
      <c r="NT64" s="9"/>
      <c r="NU64" s="9"/>
      <c r="NV64" s="9"/>
      <c r="NW64" s="9"/>
      <c r="NX64" s="9"/>
      <c r="NY64" s="9"/>
      <c r="NZ64" s="9"/>
      <c r="OA64" s="9"/>
      <c r="OB64" s="9"/>
      <c r="OC64" s="9"/>
      <c r="OD64" s="9"/>
      <c r="OE64" s="9"/>
      <c r="OF64" s="9"/>
      <c r="OG64" s="9"/>
      <c r="OH64" s="9"/>
      <c r="OI64" s="9"/>
      <c r="OJ64" s="9"/>
      <c r="OK64" s="9"/>
      <c r="OL64" s="9"/>
      <c r="OM64" s="9"/>
      <c r="ON64" s="9"/>
      <c r="OO64" s="9"/>
      <c r="OP64" s="9"/>
      <c r="OQ64" s="9"/>
    </row>
    <row r="65" spans="1:407" s="10" customFormat="1" ht="54.75" customHeight="1" x14ac:dyDescent="0.25">
      <c r="A65" s="60" t="s">
        <v>333</v>
      </c>
      <c r="B65" s="59" t="s">
        <v>122</v>
      </c>
      <c r="C65" s="8" t="s">
        <v>308</v>
      </c>
      <c r="D65" s="61" t="s">
        <v>13</v>
      </c>
      <c r="E65" s="62" t="s">
        <v>123</v>
      </c>
      <c r="F65" s="63">
        <v>5.4117647058823533</v>
      </c>
      <c r="G65" s="64">
        <v>468000</v>
      </c>
      <c r="H65" s="65">
        <v>259000</v>
      </c>
      <c r="I65" s="66">
        <v>0.55341880341880345</v>
      </c>
      <c r="J65" s="67" t="s">
        <v>185</v>
      </c>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9"/>
      <c r="MQ65" s="9"/>
      <c r="MR65" s="9"/>
      <c r="MS65" s="9"/>
      <c r="MT65" s="9"/>
      <c r="MU65" s="9"/>
      <c r="MV65" s="9"/>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9"/>
      <c r="NY65" s="9"/>
      <c r="NZ65" s="9"/>
      <c r="OA65" s="9"/>
      <c r="OB65" s="9"/>
      <c r="OC65" s="9"/>
      <c r="OD65" s="9"/>
      <c r="OE65" s="9"/>
      <c r="OF65" s="9"/>
      <c r="OG65" s="9"/>
      <c r="OH65" s="9"/>
      <c r="OI65" s="9"/>
      <c r="OJ65" s="9"/>
      <c r="OK65" s="9"/>
      <c r="OL65" s="9"/>
      <c r="OM65" s="9"/>
      <c r="ON65" s="9"/>
      <c r="OO65" s="9"/>
      <c r="OP65" s="9"/>
      <c r="OQ65" s="9"/>
    </row>
    <row r="66" spans="1:407" s="39" customFormat="1" ht="22.5" customHeight="1" x14ac:dyDescent="0.25">
      <c r="A66" s="20"/>
      <c r="B66" s="45"/>
      <c r="C66" s="29"/>
      <c r="D66" s="29"/>
      <c r="E66" s="49"/>
      <c r="F66" s="43" t="s">
        <v>170</v>
      </c>
      <c r="G66" s="44">
        <f>SUM(G58:G65)</f>
        <v>4970000</v>
      </c>
      <c r="H66" s="44">
        <f>SUM(H58:H65)</f>
        <v>3119000</v>
      </c>
      <c r="I66" s="29"/>
      <c r="J66" s="52"/>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c r="IE66" s="38"/>
      <c r="IF66" s="38"/>
      <c r="IG66" s="38"/>
      <c r="IH66" s="38"/>
      <c r="II66" s="38"/>
      <c r="IJ66" s="38"/>
      <c r="IK66" s="38"/>
      <c r="IL66" s="38"/>
      <c r="IM66" s="38"/>
      <c r="IN66" s="38"/>
      <c r="IO66" s="38"/>
      <c r="IP66" s="38"/>
      <c r="IQ66" s="38"/>
      <c r="IR66" s="38"/>
      <c r="IS66" s="38"/>
      <c r="IT66" s="38"/>
      <c r="IU66" s="38"/>
      <c r="IV66" s="38"/>
      <c r="IW66" s="38"/>
      <c r="IX66" s="38"/>
      <c r="IY66" s="38"/>
      <c r="IZ66" s="38"/>
      <c r="JA66" s="38"/>
      <c r="JB66" s="38"/>
      <c r="JC66" s="38"/>
      <c r="JD66" s="38"/>
      <c r="JE66" s="38"/>
      <c r="JF66" s="38"/>
      <c r="JG66" s="38"/>
      <c r="JH66" s="38"/>
      <c r="JI66" s="38"/>
      <c r="JJ66" s="38"/>
      <c r="JK66" s="38"/>
      <c r="JL66" s="38"/>
      <c r="JM66" s="38"/>
      <c r="JN66" s="38"/>
      <c r="JO66" s="38"/>
      <c r="JP66" s="38"/>
      <c r="JQ66" s="38"/>
      <c r="JR66" s="38"/>
      <c r="JS66" s="38"/>
      <c r="JT66" s="38"/>
      <c r="JU66" s="38"/>
      <c r="JV66" s="38"/>
      <c r="JW66" s="38"/>
      <c r="JX66" s="38"/>
      <c r="JY66" s="38"/>
      <c r="JZ66" s="38"/>
      <c r="KA66" s="38"/>
      <c r="KB66" s="38"/>
      <c r="KC66" s="38"/>
      <c r="KD66" s="38"/>
      <c r="KE66" s="38"/>
      <c r="KF66" s="38"/>
      <c r="KG66" s="38"/>
      <c r="KH66" s="38"/>
      <c r="KI66" s="38"/>
      <c r="KJ66" s="38"/>
      <c r="KK66" s="38"/>
      <c r="KL66" s="38"/>
      <c r="KM66" s="38"/>
      <c r="KN66" s="38"/>
      <c r="KO66" s="38"/>
      <c r="KP66" s="38"/>
      <c r="KQ66" s="38"/>
      <c r="KR66" s="38"/>
      <c r="KS66" s="38"/>
      <c r="KT66" s="38"/>
      <c r="KU66" s="38"/>
      <c r="KV66" s="38"/>
      <c r="KW66" s="38"/>
      <c r="KX66" s="38"/>
      <c r="KY66" s="38"/>
      <c r="KZ66" s="38"/>
      <c r="LA66" s="38"/>
      <c r="LB66" s="38"/>
      <c r="LC66" s="38"/>
      <c r="LD66" s="38"/>
      <c r="LE66" s="38"/>
      <c r="LF66" s="38"/>
      <c r="LG66" s="38"/>
      <c r="LH66" s="38"/>
      <c r="LI66" s="38"/>
      <c r="LJ66" s="38"/>
      <c r="LK66" s="38"/>
      <c r="LL66" s="38"/>
      <c r="LM66" s="38"/>
      <c r="LN66" s="38"/>
      <c r="LO66" s="38"/>
      <c r="LP66" s="38"/>
      <c r="LQ66" s="38"/>
      <c r="LR66" s="38"/>
      <c r="LS66" s="38"/>
      <c r="LT66" s="38"/>
      <c r="LU66" s="38"/>
      <c r="LV66" s="38"/>
      <c r="LW66" s="38"/>
      <c r="LX66" s="38"/>
      <c r="LY66" s="38"/>
      <c r="LZ66" s="38"/>
      <c r="MA66" s="38"/>
      <c r="MB66" s="38"/>
      <c r="MC66" s="38"/>
      <c r="MD66" s="38"/>
      <c r="ME66" s="38"/>
      <c r="MF66" s="38"/>
      <c r="MG66" s="38"/>
      <c r="MH66" s="38"/>
      <c r="MI66" s="38"/>
      <c r="MJ66" s="38"/>
      <c r="MK66" s="38"/>
      <c r="ML66" s="38"/>
      <c r="MM66" s="38"/>
      <c r="MN66" s="38"/>
      <c r="MO66" s="38"/>
      <c r="MP66" s="38"/>
      <c r="MQ66" s="38"/>
      <c r="MR66" s="38"/>
      <c r="MS66" s="38"/>
      <c r="MT66" s="38"/>
      <c r="MU66" s="38"/>
      <c r="MV66" s="38"/>
      <c r="MW66" s="38"/>
      <c r="MX66" s="38"/>
      <c r="MY66" s="38"/>
      <c r="MZ66" s="38"/>
      <c r="NA66" s="38"/>
      <c r="NB66" s="38"/>
      <c r="NC66" s="38"/>
      <c r="ND66" s="38"/>
      <c r="NE66" s="38"/>
      <c r="NF66" s="38"/>
      <c r="NG66" s="38"/>
      <c r="NH66" s="38"/>
      <c r="NI66" s="38"/>
      <c r="NJ66" s="38"/>
      <c r="NK66" s="38"/>
      <c r="NL66" s="38"/>
      <c r="NM66" s="38"/>
      <c r="NN66" s="38"/>
      <c r="NO66" s="38"/>
      <c r="NP66" s="38"/>
      <c r="NQ66" s="38"/>
      <c r="NR66" s="38"/>
      <c r="NS66" s="38"/>
      <c r="NT66" s="38"/>
      <c r="NU66" s="38"/>
      <c r="NV66" s="38"/>
      <c r="NW66" s="38"/>
      <c r="NX66" s="38"/>
      <c r="NY66" s="38"/>
      <c r="NZ66" s="38"/>
      <c r="OA66" s="38"/>
      <c r="OB66" s="38"/>
      <c r="OC66" s="38"/>
      <c r="OD66" s="38"/>
      <c r="OE66" s="38"/>
      <c r="OF66" s="38"/>
      <c r="OG66" s="38"/>
      <c r="OH66" s="38"/>
      <c r="OI66" s="38"/>
      <c r="OJ66" s="38"/>
      <c r="OK66" s="38"/>
      <c r="OL66" s="38"/>
      <c r="OM66" s="38"/>
      <c r="ON66" s="38"/>
      <c r="OO66" s="38"/>
      <c r="OP66" s="38"/>
      <c r="OQ66" s="38"/>
    </row>
    <row r="67" spans="1:407" ht="22.5" customHeight="1" x14ac:dyDescent="0.2">
      <c r="A67" s="40" t="s">
        <v>176</v>
      </c>
      <c r="B67" s="41"/>
      <c r="C67" s="41"/>
      <c r="D67" s="41"/>
      <c r="E67" s="47"/>
      <c r="F67" s="41"/>
      <c r="G67" s="41"/>
      <c r="H67" s="41"/>
      <c r="I67" s="41"/>
      <c r="J67" s="50"/>
    </row>
    <row r="68" spans="1:407" ht="42" customHeight="1" x14ac:dyDescent="0.2">
      <c r="A68" s="60" t="s">
        <v>246</v>
      </c>
      <c r="B68" s="59" t="s">
        <v>138</v>
      </c>
      <c r="C68" s="8" t="s">
        <v>309</v>
      </c>
      <c r="D68" s="61" t="s">
        <v>10</v>
      </c>
      <c r="E68" s="62" t="s">
        <v>139</v>
      </c>
      <c r="F68" s="11">
        <v>7</v>
      </c>
      <c r="G68" s="76">
        <v>3000000</v>
      </c>
      <c r="H68" s="65">
        <v>2000000</v>
      </c>
      <c r="I68" s="66">
        <v>0.66666666666666663</v>
      </c>
      <c r="J68" s="67" t="s">
        <v>186</v>
      </c>
    </row>
    <row r="69" spans="1:407" s="4" customFormat="1" ht="28.5" customHeight="1" x14ac:dyDescent="0.25">
      <c r="A69" s="58" t="s">
        <v>247</v>
      </c>
      <c r="B69" s="59" t="s">
        <v>144</v>
      </c>
      <c r="C69" s="8" t="s">
        <v>310</v>
      </c>
      <c r="D69" s="61" t="s">
        <v>145</v>
      </c>
      <c r="E69" s="62" t="s">
        <v>146</v>
      </c>
      <c r="F69" s="81">
        <v>7.4117647058823533</v>
      </c>
      <c r="G69" s="76">
        <v>600000</v>
      </c>
      <c r="H69" s="65">
        <v>600000</v>
      </c>
      <c r="I69" s="66">
        <v>1</v>
      </c>
      <c r="J69" s="67" t="s">
        <v>178</v>
      </c>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row>
    <row r="70" spans="1:407" s="4" customFormat="1" ht="28.5" customHeight="1" x14ac:dyDescent="0.25">
      <c r="A70" s="60" t="s">
        <v>248</v>
      </c>
      <c r="B70" s="59" t="s">
        <v>147</v>
      </c>
      <c r="C70" s="8" t="s">
        <v>311</v>
      </c>
      <c r="D70" s="61" t="s">
        <v>148</v>
      </c>
      <c r="E70" s="62" t="s">
        <v>149</v>
      </c>
      <c r="F70" s="81">
        <v>8.117647058823529</v>
      </c>
      <c r="G70" s="76">
        <v>235000</v>
      </c>
      <c r="H70" s="65">
        <v>235000</v>
      </c>
      <c r="I70" s="66">
        <v>1</v>
      </c>
      <c r="J70" s="67" t="s">
        <v>178</v>
      </c>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row>
    <row r="71" spans="1:407" s="4" customFormat="1" ht="28.5" customHeight="1" x14ac:dyDescent="0.25">
      <c r="A71" s="58" t="s">
        <v>249</v>
      </c>
      <c r="B71" s="59" t="s">
        <v>150</v>
      </c>
      <c r="C71" s="8" t="s">
        <v>312</v>
      </c>
      <c r="D71" s="61" t="s">
        <v>151</v>
      </c>
      <c r="E71" s="62" t="s">
        <v>152</v>
      </c>
      <c r="F71" s="81">
        <v>6.4705882352941178</v>
      </c>
      <c r="G71" s="76">
        <v>920000</v>
      </c>
      <c r="H71" s="65">
        <v>550000</v>
      </c>
      <c r="I71" s="66">
        <v>0.59782608695652173</v>
      </c>
      <c r="J71" s="67" t="s">
        <v>342</v>
      </c>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row>
    <row r="72" spans="1:407" s="4" customFormat="1" ht="28.5" customHeight="1" x14ac:dyDescent="0.25">
      <c r="A72" s="58" t="s">
        <v>250</v>
      </c>
      <c r="B72" s="59" t="s">
        <v>156</v>
      </c>
      <c r="C72" s="8" t="s">
        <v>313</v>
      </c>
      <c r="D72" s="61" t="s">
        <v>157</v>
      </c>
      <c r="E72" s="62" t="s">
        <v>158</v>
      </c>
      <c r="F72" s="81">
        <v>5.1764705882352944</v>
      </c>
      <c r="G72" s="76">
        <v>2254000</v>
      </c>
      <c r="H72" s="65">
        <v>2254000</v>
      </c>
      <c r="I72" s="66">
        <v>1</v>
      </c>
      <c r="J72" s="67" t="s">
        <v>178</v>
      </c>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row>
    <row r="73" spans="1:407" s="4" customFormat="1" ht="28.5" customHeight="1" x14ac:dyDescent="0.25">
      <c r="A73" s="60" t="s">
        <v>251</v>
      </c>
      <c r="B73" s="59" t="s">
        <v>153</v>
      </c>
      <c r="C73" s="8" t="s">
        <v>314</v>
      </c>
      <c r="D73" s="61" t="s">
        <v>154</v>
      </c>
      <c r="E73" s="62" t="s">
        <v>155</v>
      </c>
      <c r="F73" s="81">
        <v>6.882352941176471</v>
      </c>
      <c r="G73" s="76">
        <v>100000</v>
      </c>
      <c r="H73" s="65">
        <v>100000</v>
      </c>
      <c r="I73" s="66">
        <v>1</v>
      </c>
      <c r="J73" s="67" t="s">
        <v>178</v>
      </c>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row>
    <row r="74" spans="1:407" s="4" customFormat="1" ht="42.75" customHeight="1" x14ac:dyDescent="0.25">
      <c r="A74" s="60" t="s">
        <v>252</v>
      </c>
      <c r="B74" s="59" t="s">
        <v>159</v>
      </c>
      <c r="C74" s="8" t="s">
        <v>315</v>
      </c>
      <c r="D74" s="61" t="s">
        <v>160</v>
      </c>
      <c r="E74" s="62" t="s">
        <v>161</v>
      </c>
      <c r="F74" s="81">
        <v>6.9411764705882355</v>
      </c>
      <c r="G74" s="76">
        <v>700000</v>
      </c>
      <c r="H74" s="65">
        <v>700000</v>
      </c>
      <c r="I74" s="66">
        <v>1</v>
      </c>
      <c r="J74" s="67" t="s">
        <v>178</v>
      </c>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row>
    <row r="75" spans="1:407" s="6" customFormat="1" ht="28.5" customHeight="1" x14ac:dyDescent="0.25">
      <c r="A75" s="60" t="s">
        <v>253</v>
      </c>
      <c r="B75" s="59" t="s">
        <v>162</v>
      </c>
      <c r="C75" s="8" t="s">
        <v>316</v>
      </c>
      <c r="D75" s="61" t="s">
        <v>163</v>
      </c>
      <c r="E75" s="62" t="s">
        <v>164</v>
      </c>
      <c r="F75" s="81">
        <v>5.7058823529411766</v>
      </c>
      <c r="G75" s="76">
        <v>1492000</v>
      </c>
      <c r="H75" s="65">
        <v>750000</v>
      </c>
      <c r="I75" s="66">
        <v>0.50268096514745308</v>
      </c>
      <c r="J75" s="67" t="s">
        <v>343</v>
      </c>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row>
    <row r="76" spans="1:407" ht="28.5" customHeight="1" x14ac:dyDescent="0.2">
      <c r="A76" s="60" t="s">
        <v>254</v>
      </c>
      <c r="B76" s="59" t="s">
        <v>142</v>
      </c>
      <c r="C76" s="8" t="s">
        <v>317</v>
      </c>
      <c r="D76" s="61" t="s">
        <v>10</v>
      </c>
      <c r="E76" s="62" t="s">
        <v>143</v>
      </c>
      <c r="F76" s="12">
        <v>6.2352941176470589</v>
      </c>
      <c r="G76" s="76">
        <v>2477000</v>
      </c>
      <c r="H76" s="65">
        <v>2000000</v>
      </c>
      <c r="I76" s="66">
        <v>0.80742834073475978</v>
      </c>
      <c r="J76" s="82" t="s">
        <v>169</v>
      </c>
    </row>
    <row r="77" spans="1:407" ht="45.75" customHeight="1" x14ac:dyDescent="0.2">
      <c r="A77" s="58" t="s">
        <v>255</v>
      </c>
      <c r="B77" s="59" t="s">
        <v>140</v>
      </c>
      <c r="C77" s="8" t="s">
        <v>318</v>
      </c>
      <c r="D77" s="61" t="s">
        <v>10</v>
      </c>
      <c r="E77" s="62" t="s">
        <v>141</v>
      </c>
      <c r="F77" s="11">
        <v>7.3529411764705879</v>
      </c>
      <c r="G77" s="76">
        <v>5000000</v>
      </c>
      <c r="H77" s="65">
        <v>2500000</v>
      </c>
      <c r="I77" s="66">
        <v>0.5</v>
      </c>
      <c r="J77" s="67" t="s">
        <v>340</v>
      </c>
    </row>
    <row r="78" spans="1:407" ht="42.75" customHeight="1" x14ac:dyDescent="0.2">
      <c r="A78" s="58" t="s">
        <v>256</v>
      </c>
      <c r="B78" s="59" t="s">
        <v>136</v>
      </c>
      <c r="C78" s="8" t="s">
        <v>319</v>
      </c>
      <c r="D78" s="61" t="s">
        <v>10</v>
      </c>
      <c r="E78" s="62" t="s">
        <v>137</v>
      </c>
      <c r="F78" s="11">
        <v>5.882352941176471</v>
      </c>
      <c r="G78" s="76">
        <v>5000000</v>
      </c>
      <c r="H78" s="65">
        <v>2500000</v>
      </c>
      <c r="I78" s="66">
        <v>0.5</v>
      </c>
      <c r="J78" s="67" t="s">
        <v>339</v>
      </c>
    </row>
    <row r="79" spans="1:407" s="6" customFormat="1" ht="110.25" customHeight="1" x14ac:dyDescent="0.25">
      <c r="A79" s="60" t="s">
        <v>257</v>
      </c>
      <c r="B79" s="59" t="s">
        <v>134</v>
      </c>
      <c r="C79" s="8" t="s">
        <v>320</v>
      </c>
      <c r="D79" s="61" t="s">
        <v>10</v>
      </c>
      <c r="E79" s="62" t="s">
        <v>135</v>
      </c>
      <c r="F79" s="11">
        <v>6.3529411764705879</v>
      </c>
      <c r="G79" s="76">
        <v>6760000</v>
      </c>
      <c r="H79" s="65">
        <v>3250000</v>
      </c>
      <c r="I79" s="66">
        <v>0.48076923076923078</v>
      </c>
      <c r="J79" s="67" t="s">
        <v>341</v>
      </c>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row>
    <row r="80" spans="1:407" s="39" customFormat="1" ht="22.5" customHeight="1" x14ac:dyDescent="0.25">
      <c r="A80" s="20"/>
      <c r="B80" s="45"/>
      <c r="C80" s="29"/>
      <c r="D80" s="29"/>
      <c r="E80" s="49"/>
      <c r="F80" s="43" t="s">
        <v>170</v>
      </c>
      <c r="G80" s="44">
        <f>SUM(G68:G79)</f>
        <v>28538000</v>
      </c>
      <c r="H80" s="44">
        <f>SUM(H68:H79)</f>
        <v>17439000</v>
      </c>
      <c r="I80" s="29"/>
      <c r="J80" s="29"/>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38"/>
      <c r="IF80" s="38"/>
      <c r="IG80" s="38"/>
      <c r="IH80" s="38"/>
      <c r="II80" s="38"/>
      <c r="IJ80" s="38"/>
      <c r="IK80" s="38"/>
      <c r="IL80" s="38"/>
      <c r="IM80" s="38"/>
      <c r="IN80" s="38"/>
      <c r="IO80" s="38"/>
      <c r="IP80" s="38"/>
      <c r="IQ80" s="38"/>
      <c r="IR80" s="38"/>
      <c r="IS80" s="38"/>
      <c r="IT80" s="38"/>
      <c r="IU80" s="38"/>
      <c r="IV80" s="38"/>
      <c r="IW80" s="38"/>
      <c r="IX80" s="38"/>
      <c r="IY80" s="38"/>
      <c r="IZ80" s="38"/>
      <c r="JA80" s="38"/>
      <c r="JB80" s="38"/>
      <c r="JC80" s="38"/>
      <c r="JD80" s="38"/>
      <c r="JE80" s="38"/>
      <c r="JF80" s="38"/>
      <c r="JG80" s="38"/>
      <c r="JH80" s="38"/>
      <c r="JI80" s="38"/>
      <c r="JJ80" s="38"/>
      <c r="JK80" s="38"/>
      <c r="JL80" s="38"/>
      <c r="JM80" s="38"/>
      <c r="JN80" s="38"/>
      <c r="JO80" s="38"/>
      <c r="JP80" s="38"/>
      <c r="JQ80" s="38"/>
      <c r="JR80" s="38"/>
      <c r="JS80" s="38"/>
      <c r="JT80" s="38"/>
      <c r="JU80" s="38"/>
      <c r="JV80" s="38"/>
      <c r="JW80" s="38"/>
      <c r="JX80" s="38"/>
      <c r="JY80" s="38"/>
      <c r="JZ80" s="38"/>
      <c r="KA80" s="38"/>
      <c r="KB80" s="38"/>
      <c r="KC80" s="38"/>
      <c r="KD80" s="38"/>
      <c r="KE80" s="38"/>
      <c r="KF80" s="38"/>
      <c r="KG80" s="38"/>
      <c r="KH80" s="38"/>
      <c r="KI80" s="38"/>
      <c r="KJ80" s="38"/>
      <c r="KK80" s="38"/>
      <c r="KL80" s="38"/>
      <c r="KM80" s="38"/>
      <c r="KN80" s="38"/>
      <c r="KO80" s="38"/>
      <c r="KP80" s="38"/>
      <c r="KQ80" s="38"/>
      <c r="KR80" s="38"/>
      <c r="KS80" s="38"/>
      <c r="KT80" s="38"/>
      <c r="KU80" s="38"/>
      <c r="KV80" s="38"/>
      <c r="KW80" s="38"/>
      <c r="KX80" s="38"/>
      <c r="KY80" s="38"/>
      <c r="KZ80" s="38"/>
      <c r="LA80" s="38"/>
      <c r="LB80" s="38"/>
      <c r="LC80" s="38"/>
      <c r="LD80" s="38"/>
      <c r="LE80" s="38"/>
      <c r="LF80" s="38"/>
      <c r="LG80" s="38"/>
      <c r="LH80" s="38"/>
      <c r="LI80" s="38"/>
      <c r="LJ80" s="38"/>
      <c r="LK80" s="38"/>
      <c r="LL80" s="38"/>
      <c r="LM80" s="38"/>
      <c r="LN80" s="38"/>
      <c r="LO80" s="38"/>
      <c r="LP80" s="38"/>
      <c r="LQ80" s="38"/>
      <c r="LR80" s="38"/>
      <c r="LS80" s="38"/>
      <c r="LT80" s="38"/>
      <c r="LU80" s="38"/>
      <c r="LV80" s="38"/>
      <c r="LW80" s="38"/>
      <c r="LX80" s="38"/>
      <c r="LY80" s="38"/>
      <c r="LZ80" s="38"/>
      <c r="MA80" s="38"/>
      <c r="MB80" s="38"/>
      <c r="MC80" s="38"/>
      <c r="MD80" s="38"/>
      <c r="ME80" s="38"/>
      <c r="MF80" s="38"/>
      <c r="MG80" s="38"/>
      <c r="MH80" s="38"/>
      <c r="MI80" s="38"/>
      <c r="MJ80" s="38"/>
      <c r="MK80" s="38"/>
      <c r="ML80" s="38"/>
      <c r="MM80" s="38"/>
      <c r="MN80" s="38"/>
      <c r="MO80" s="38"/>
      <c r="MP80" s="38"/>
      <c r="MQ80" s="38"/>
      <c r="MR80" s="38"/>
      <c r="MS80" s="38"/>
      <c r="MT80" s="38"/>
      <c r="MU80" s="38"/>
      <c r="MV80" s="38"/>
      <c r="MW80" s="38"/>
      <c r="MX80" s="38"/>
      <c r="MY80" s="38"/>
      <c r="MZ80" s="38"/>
      <c r="NA80" s="38"/>
      <c r="NB80" s="38"/>
      <c r="NC80" s="38"/>
      <c r="ND80" s="38"/>
      <c r="NE80" s="38"/>
      <c r="NF80" s="38"/>
      <c r="NG80" s="38"/>
      <c r="NH80" s="38"/>
      <c r="NI80" s="38"/>
      <c r="NJ80" s="38"/>
      <c r="NK80" s="38"/>
      <c r="NL80" s="38"/>
      <c r="NM80" s="38"/>
      <c r="NN80" s="38"/>
      <c r="NO80" s="38"/>
      <c r="NP80" s="38"/>
      <c r="NQ80" s="38"/>
      <c r="NR80" s="38"/>
      <c r="NS80" s="38"/>
      <c r="NT80" s="38"/>
      <c r="NU80" s="38"/>
      <c r="NV80" s="38"/>
      <c r="NW80" s="38"/>
      <c r="NX80" s="38"/>
      <c r="NY80" s="38"/>
      <c r="NZ80" s="38"/>
      <c r="OA80" s="38"/>
      <c r="OB80" s="38"/>
      <c r="OC80" s="38"/>
      <c r="OD80" s="38"/>
      <c r="OE80" s="38"/>
      <c r="OF80" s="38"/>
      <c r="OG80" s="38"/>
      <c r="OH80" s="38"/>
      <c r="OI80" s="38"/>
      <c r="OJ80" s="38"/>
      <c r="OK80" s="38"/>
      <c r="OL80" s="38"/>
      <c r="OM80" s="38"/>
      <c r="ON80" s="38"/>
      <c r="OO80" s="38"/>
      <c r="OP80" s="38"/>
      <c r="OQ80" s="38"/>
    </row>
    <row r="81" spans="1:434" ht="22.5" customHeight="1" x14ac:dyDescent="0.2">
      <c r="A81" s="40" t="s">
        <v>177</v>
      </c>
      <c r="B81" s="41"/>
      <c r="C81" s="41"/>
      <c r="D81" s="41"/>
      <c r="E81" s="47"/>
      <c r="F81" s="41"/>
      <c r="G81" s="41"/>
      <c r="H81" s="41"/>
      <c r="I81" s="41"/>
      <c r="J81" s="41"/>
    </row>
    <row r="82" spans="1:434" s="79" customFormat="1" ht="28.5" customHeight="1" x14ac:dyDescent="0.25">
      <c r="A82" s="60" t="s">
        <v>258</v>
      </c>
      <c r="B82" s="74" t="s">
        <v>168</v>
      </c>
      <c r="C82" s="75" t="s">
        <v>165</v>
      </c>
      <c r="D82" s="61" t="s">
        <v>10</v>
      </c>
      <c r="E82" s="68" t="s">
        <v>166</v>
      </c>
      <c r="F82" s="11"/>
      <c r="G82" s="76">
        <v>135000</v>
      </c>
      <c r="H82" s="77">
        <v>135000</v>
      </c>
      <c r="I82" s="66"/>
      <c r="J82" s="78"/>
      <c r="OR82" s="80"/>
      <c r="OS82" s="80"/>
      <c r="OT82" s="80"/>
      <c r="OU82" s="80"/>
      <c r="OV82" s="80"/>
      <c r="OW82" s="80"/>
      <c r="OX82" s="80"/>
      <c r="OY82" s="80"/>
      <c r="OZ82" s="80"/>
      <c r="PA82" s="80"/>
      <c r="PB82" s="80"/>
      <c r="PC82" s="80"/>
      <c r="PD82" s="80"/>
      <c r="PE82" s="80"/>
      <c r="PF82" s="80"/>
      <c r="PG82" s="80"/>
      <c r="PH82" s="80"/>
      <c r="PI82" s="80"/>
      <c r="PJ82" s="80"/>
      <c r="PK82" s="80"/>
      <c r="PL82" s="80"/>
      <c r="PM82" s="80"/>
      <c r="PN82" s="80"/>
      <c r="PO82" s="80"/>
      <c r="PP82" s="80"/>
      <c r="PQ82" s="80"/>
      <c r="PR82" s="80"/>
    </row>
    <row r="83" spans="1:434" s="39" customFormat="1" ht="22.5" customHeight="1" x14ac:dyDescent="0.25">
      <c r="A83" s="20"/>
      <c r="B83" s="45"/>
      <c r="C83" s="29"/>
      <c r="D83" s="29"/>
      <c r="E83" s="49"/>
      <c r="F83" s="43" t="s">
        <v>170</v>
      </c>
      <c r="G83" s="44">
        <f>SUM(G82)</f>
        <v>135000</v>
      </c>
      <c r="H83" s="44">
        <f>SUM(H82)</f>
        <v>135000</v>
      </c>
      <c r="I83" s="29"/>
      <c r="J83" s="29"/>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c r="IV83" s="38"/>
      <c r="IW83" s="38"/>
      <c r="IX83" s="38"/>
      <c r="IY83" s="38"/>
      <c r="IZ83" s="38"/>
      <c r="JA83" s="38"/>
      <c r="JB83" s="38"/>
      <c r="JC83" s="38"/>
      <c r="JD83" s="38"/>
      <c r="JE83" s="38"/>
      <c r="JF83" s="38"/>
      <c r="JG83" s="38"/>
      <c r="JH83" s="38"/>
      <c r="JI83" s="38"/>
      <c r="JJ83" s="38"/>
      <c r="JK83" s="38"/>
      <c r="JL83" s="38"/>
      <c r="JM83" s="38"/>
      <c r="JN83" s="38"/>
      <c r="JO83" s="38"/>
      <c r="JP83" s="38"/>
      <c r="JQ83" s="38"/>
      <c r="JR83" s="38"/>
      <c r="JS83" s="38"/>
      <c r="JT83" s="38"/>
      <c r="JU83" s="38"/>
      <c r="JV83" s="38"/>
      <c r="JW83" s="38"/>
      <c r="JX83" s="38"/>
      <c r="JY83" s="38"/>
      <c r="JZ83" s="38"/>
      <c r="KA83" s="38"/>
      <c r="KB83" s="38"/>
      <c r="KC83" s="38"/>
      <c r="KD83" s="38"/>
      <c r="KE83" s="38"/>
      <c r="KF83" s="38"/>
      <c r="KG83" s="38"/>
      <c r="KH83" s="38"/>
      <c r="KI83" s="38"/>
      <c r="KJ83" s="38"/>
      <c r="KK83" s="38"/>
      <c r="KL83" s="38"/>
      <c r="KM83" s="38"/>
      <c r="KN83" s="38"/>
      <c r="KO83" s="38"/>
      <c r="KP83" s="38"/>
      <c r="KQ83" s="38"/>
      <c r="KR83" s="38"/>
      <c r="KS83" s="38"/>
      <c r="KT83" s="38"/>
      <c r="KU83" s="38"/>
      <c r="KV83" s="38"/>
      <c r="KW83" s="38"/>
      <c r="KX83" s="38"/>
      <c r="KY83" s="38"/>
      <c r="KZ83" s="38"/>
      <c r="LA83" s="38"/>
      <c r="LB83" s="38"/>
      <c r="LC83" s="38"/>
      <c r="LD83" s="38"/>
      <c r="LE83" s="38"/>
      <c r="LF83" s="38"/>
      <c r="LG83" s="38"/>
      <c r="LH83" s="38"/>
      <c r="LI83" s="38"/>
      <c r="LJ83" s="38"/>
      <c r="LK83" s="38"/>
      <c r="LL83" s="38"/>
      <c r="LM83" s="38"/>
      <c r="LN83" s="38"/>
      <c r="LO83" s="38"/>
      <c r="LP83" s="38"/>
      <c r="LQ83" s="38"/>
      <c r="LR83" s="38"/>
      <c r="LS83" s="38"/>
      <c r="LT83" s="38"/>
      <c r="LU83" s="38"/>
      <c r="LV83" s="38"/>
      <c r="LW83" s="38"/>
      <c r="LX83" s="38"/>
      <c r="LY83" s="38"/>
      <c r="LZ83" s="38"/>
      <c r="MA83" s="38"/>
      <c r="MB83" s="38"/>
      <c r="MC83" s="38"/>
      <c r="MD83" s="38"/>
      <c r="ME83" s="38"/>
      <c r="MF83" s="38"/>
      <c r="MG83" s="38"/>
      <c r="MH83" s="38"/>
      <c r="MI83" s="38"/>
      <c r="MJ83" s="38"/>
      <c r="MK83" s="38"/>
      <c r="ML83" s="38"/>
      <c r="MM83" s="38"/>
      <c r="MN83" s="38"/>
      <c r="MO83" s="38"/>
      <c r="MP83" s="38"/>
      <c r="MQ83" s="38"/>
      <c r="MR83" s="38"/>
      <c r="MS83" s="38"/>
      <c r="MT83" s="38"/>
      <c r="MU83" s="38"/>
      <c r="MV83" s="38"/>
      <c r="MW83" s="38"/>
      <c r="MX83" s="38"/>
      <c r="MY83" s="38"/>
      <c r="MZ83" s="38"/>
      <c r="NA83" s="38"/>
      <c r="NB83" s="38"/>
      <c r="NC83" s="38"/>
      <c r="ND83" s="38"/>
      <c r="NE83" s="38"/>
      <c r="NF83" s="38"/>
      <c r="NG83" s="38"/>
      <c r="NH83" s="38"/>
      <c r="NI83" s="38"/>
      <c r="NJ83" s="38"/>
      <c r="NK83" s="38"/>
      <c r="NL83" s="38"/>
      <c r="NM83" s="38"/>
      <c r="NN83" s="38"/>
      <c r="NO83" s="38"/>
      <c r="NP83" s="38"/>
      <c r="NQ83" s="38"/>
      <c r="NR83" s="38"/>
      <c r="NS83" s="38"/>
      <c r="NT83" s="38"/>
      <c r="NU83" s="38"/>
      <c r="NV83" s="38"/>
      <c r="NW83" s="38"/>
      <c r="NX83" s="38"/>
      <c r="NY83" s="38"/>
      <c r="NZ83" s="38"/>
      <c r="OA83" s="38"/>
      <c r="OB83" s="38"/>
      <c r="OC83" s="38"/>
      <c r="OD83" s="38"/>
      <c r="OE83" s="38"/>
      <c r="OF83" s="38"/>
      <c r="OG83" s="38"/>
      <c r="OH83" s="38"/>
      <c r="OI83" s="38"/>
      <c r="OJ83" s="38"/>
      <c r="OK83" s="38"/>
      <c r="OL83" s="38"/>
      <c r="OM83" s="38"/>
      <c r="ON83" s="38"/>
      <c r="OO83" s="38"/>
      <c r="OP83" s="38"/>
      <c r="OQ83" s="38"/>
    </row>
    <row r="84" spans="1:434" ht="22.5" customHeight="1" x14ac:dyDescent="0.2">
      <c r="A84" s="7"/>
      <c r="B84" s="7"/>
      <c r="C84" s="25"/>
      <c r="D84" s="26"/>
      <c r="E84" s="26"/>
      <c r="F84" s="21" t="s">
        <v>167</v>
      </c>
      <c r="G84" s="19">
        <f>+G83+G80+G66+G56+G51+G43+G29+G16</f>
        <v>70498000</v>
      </c>
      <c r="H84" s="19">
        <f>+H83+H80+H66+H56+H51+H43+H29+H16</f>
        <v>45389000</v>
      </c>
      <c r="I84" s="28"/>
      <c r="J84" s="53"/>
    </row>
    <row r="85" spans="1:434" x14ac:dyDescent="0.2">
      <c r="I85" s="56"/>
    </row>
    <row r="86" spans="1:434" x14ac:dyDescent="0.2">
      <c r="A86" s="57" t="s">
        <v>194</v>
      </c>
      <c r="H86" s="56"/>
    </row>
  </sheetData>
  <mergeCells count="1">
    <mergeCell ref="A1:J1"/>
  </mergeCells>
  <conditionalFormatting sqref="F82:G82 F4:G15 F18:G28 F31:G42 F45:G50 F68:G79 F53:G55 F58:G65">
    <cfRule type="cellIs" dxfId="55" priority="60" operator="between">
      <formula>0</formula>
      <formula>0.99</formula>
    </cfRule>
    <cfRule type="cellIs" dxfId="54" priority="61" operator="between">
      <formula>1</formula>
      <formula>1.99</formula>
    </cfRule>
    <cfRule type="cellIs" dxfId="53" priority="62" operator="between">
      <formula>2</formula>
      <formula>2.99</formula>
    </cfRule>
    <cfRule type="cellIs" dxfId="52" priority="63" operator="between">
      <formula>3</formula>
      <formula>3.99</formula>
    </cfRule>
    <cfRule type="cellIs" dxfId="51" priority="64" operator="between">
      <formula>4</formula>
      <formula>4.99</formula>
    </cfRule>
    <cfRule type="cellIs" dxfId="50" priority="65" operator="between">
      <formula>5</formula>
      <formula>5.99</formula>
    </cfRule>
    <cfRule type="cellIs" dxfId="49" priority="66" operator="between">
      <formula>6</formula>
      <formula>6.99</formula>
    </cfRule>
    <cfRule type="cellIs" dxfId="48" priority="67" operator="between">
      <formula>7</formula>
      <formula>7.99</formula>
    </cfRule>
  </conditionalFormatting>
  <conditionalFormatting sqref="A1 A6 A49 A54 A2:G2 A4:I4 B58:I58 A82:I82 A45:I45 B16:E16 I16 B5:I8 A8:A9 A13:A14 B9:J15 A20 A18 A22 A24:A26 A28:J28 B18:J27 A31:J32 A36:A37 B33:J38 B41:J41 A39:J40 A56 A42:J42 A46:J47 B48:J50 A61:A62 A64:J65 A68:J68 A79 A70 B69:J72 A73:J75 A76:I76 B77:J79 B53:J55 B59:J63 I84">
    <cfRule type="containsBlanks" dxfId="47" priority="59">
      <formula>LEN(TRIM(A1))=0</formula>
    </cfRule>
  </conditionalFormatting>
  <conditionalFormatting sqref="F82 F4:F15 F18:F28 F31:F42 F45:F50 F68:F79 F53:F55 F58:F65">
    <cfRule type="cellIs" dxfId="46" priority="58" operator="between">
      <formula>8</formula>
      <formula>8.99</formula>
    </cfRule>
  </conditionalFormatting>
  <conditionalFormatting sqref="H2:I2">
    <cfRule type="containsBlanks" dxfId="45" priority="57">
      <formula>LEN(TRIM(H2))=0</formula>
    </cfRule>
  </conditionalFormatting>
  <conditionalFormatting sqref="I45 I58 I4:I8 J15 I15:I16 I9:J14 I18:J29 I56 I31:J43 I51 I46:J50 I66 I68:J75 I76 I77:J79 I53:J55 I59:J65">
    <cfRule type="cellIs" dxfId="44" priority="45" operator="between">
      <formula>90%</formula>
      <formula>100%</formula>
    </cfRule>
    <cfRule type="cellIs" dxfId="43" priority="46" operator="between">
      <formula>80%</formula>
      <formula>89.9%</formula>
    </cfRule>
    <cfRule type="cellIs" dxfId="42" priority="47" operator="between">
      <formula>70%</formula>
      <formula>79.9%</formula>
    </cfRule>
    <cfRule type="cellIs" dxfId="41" priority="48" operator="between">
      <formula>60%</formula>
      <formula>69.9%</formula>
    </cfRule>
    <cfRule type="cellIs" dxfId="40" priority="49" operator="between">
      <formula>50%</formula>
      <formula>59.9%</formula>
    </cfRule>
    <cfRule type="cellIs" dxfId="39" priority="50" operator="between">
      <formula>40%</formula>
      <formula>49.9%</formula>
    </cfRule>
    <cfRule type="cellIs" dxfId="38" priority="51" operator="between">
      <formula>30%</formula>
      <formula>39.9%</formula>
    </cfRule>
    <cfRule type="cellIs" dxfId="37" priority="52" operator="between">
      <formula>20%</formula>
      <formula>29.9%</formula>
    </cfRule>
    <cfRule type="cellIs" dxfId="36" priority="53" operator="between">
      <formula>10%</formula>
      <formula>19%</formula>
    </cfRule>
    <cfRule type="cellIs" dxfId="35" priority="54" operator="between">
      <formula>0%</formula>
      <formula>9%</formula>
    </cfRule>
  </conditionalFormatting>
  <conditionalFormatting sqref="A3">
    <cfRule type="containsBlanks" dxfId="34" priority="36">
      <formula>LEN(TRIM(A3))=0</formula>
    </cfRule>
  </conditionalFormatting>
  <conditionalFormatting sqref="A17">
    <cfRule type="containsBlanks" dxfId="33" priority="35">
      <formula>LEN(TRIM(A17))=0</formula>
    </cfRule>
  </conditionalFormatting>
  <conditionalFormatting sqref="A81">
    <cfRule type="containsBlanks" dxfId="32" priority="34">
      <formula>LEN(TRIM(A81))=0</formula>
    </cfRule>
  </conditionalFormatting>
  <conditionalFormatting sqref="A30">
    <cfRule type="containsBlanks" dxfId="31" priority="33">
      <formula>LEN(TRIM(A30))=0</formula>
    </cfRule>
  </conditionalFormatting>
  <conditionalFormatting sqref="A44">
    <cfRule type="containsBlanks" dxfId="30" priority="32">
      <formula>LEN(TRIM(A44))=0</formula>
    </cfRule>
  </conditionalFormatting>
  <conditionalFormatting sqref="A52">
    <cfRule type="containsBlanks" dxfId="29" priority="31">
      <formula>LEN(TRIM(A52))=0</formula>
    </cfRule>
  </conditionalFormatting>
  <conditionalFormatting sqref="A57">
    <cfRule type="containsBlanks" dxfId="28" priority="30">
      <formula>LEN(TRIM(A57))=0</formula>
    </cfRule>
  </conditionalFormatting>
  <conditionalFormatting sqref="A67">
    <cfRule type="containsBlanks" dxfId="27" priority="29">
      <formula>LEN(TRIM(A67))=0</formula>
    </cfRule>
  </conditionalFormatting>
  <conditionalFormatting sqref="J2">
    <cfRule type="containsBlanks" dxfId="26" priority="5">
      <formula>LEN(TRIM(J2))=0</formula>
    </cfRule>
  </conditionalFormatting>
  <conditionalFormatting sqref="J4:J8">
    <cfRule type="containsBlanks" dxfId="25" priority="27">
      <formula>LEN(TRIM(J4))=0</formula>
    </cfRule>
  </conditionalFormatting>
  <conditionalFormatting sqref="J4:J8">
    <cfRule type="cellIs" dxfId="24" priority="17" operator="between">
      <formula>90%</formula>
      <formula>100%</formula>
    </cfRule>
    <cfRule type="cellIs" dxfId="23" priority="18" operator="between">
      <formula>80%</formula>
      <formula>89.9%</formula>
    </cfRule>
    <cfRule type="cellIs" dxfId="22" priority="19" operator="between">
      <formula>70%</formula>
      <formula>79.9%</formula>
    </cfRule>
    <cfRule type="cellIs" dxfId="21" priority="20" operator="between">
      <formula>60%</formula>
      <formula>69.9%</formula>
    </cfRule>
    <cfRule type="cellIs" dxfId="20" priority="21" operator="between">
      <formula>50%</formula>
      <formula>59.9%</formula>
    </cfRule>
    <cfRule type="cellIs" dxfId="19" priority="22" operator="between">
      <formula>40%</formula>
      <formula>49.9%</formula>
    </cfRule>
    <cfRule type="cellIs" dxfId="18" priority="23" operator="between">
      <formula>30%</formula>
      <formula>39.9%</formula>
    </cfRule>
    <cfRule type="cellIs" dxfId="17" priority="24" operator="between">
      <formula>20%</formula>
      <formula>29.9%</formula>
    </cfRule>
    <cfRule type="cellIs" dxfId="16" priority="25" operator="between">
      <formula>10%</formula>
      <formula>19%</formula>
    </cfRule>
    <cfRule type="cellIs" dxfId="15" priority="26" operator="between">
      <formula>0%</formula>
      <formula>9%</formula>
    </cfRule>
  </conditionalFormatting>
  <conditionalFormatting sqref="J58 J82 J45 J84">
    <cfRule type="containsBlanks" dxfId="14" priority="16">
      <formula>LEN(TRIM(J45))=0</formula>
    </cfRule>
  </conditionalFormatting>
  <conditionalFormatting sqref="J45 J58">
    <cfRule type="cellIs" dxfId="13" priority="6" operator="between">
      <formula>90%</formula>
      <formula>100%</formula>
    </cfRule>
    <cfRule type="cellIs" dxfId="12" priority="7" operator="between">
      <formula>80%</formula>
      <formula>89.9%</formula>
    </cfRule>
    <cfRule type="cellIs" dxfId="11" priority="8" operator="between">
      <formula>70%</formula>
      <formula>79.9%</formula>
    </cfRule>
    <cfRule type="cellIs" dxfId="10" priority="9" operator="between">
      <formula>60%</formula>
      <formula>69.9%</formula>
    </cfRule>
    <cfRule type="cellIs" dxfId="9" priority="10" operator="between">
      <formula>50%</formula>
      <formula>59.9%</formula>
    </cfRule>
    <cfRule type="cellIs" dxfId="8" priority="11" operator="between">
      <formula>40%</formula>
      <formula>49.9%</formula>
    </cfRule>
    <cfRule type="cellIs" dxfId="7" priority="12" operator="between">
      <formula>30%</formula>
      <formula>39.9%</formula>
    </cfRule>
    <cfRule type="cellIs" dxfId="6" priority="13" operator="between">
      <formula>20%</formula>
      <formula>29.9%</formula>
    </cfRule>
    <cfRule type="cellIs" dxfId="5" priority="14" operator="between">
      <formula>10%</formula>
      <formula>19%</formula>
    </cfRule>
    <cfRule type="cellIs" dxfId="4" priority="15" operator="between">
      <formula>0%</formula>
      <formula>9%</formula>
    </cfRule>
  </conditionalFormatting>
  <conditionalFormatting sqref="J29">
    <cfRule type="containsBlanks" dxfId="3" priority="4">
      <formula>LEN(TRIM(J29))=0</formula>
    </cfRule>
  </conditionalFormatting>
  <conditionalFormatting sqref="J36">
    <cfRule type="containsBlanks" dxfId="2" priority="3">
      <formula>LEN(TRIM(J36))=0</formula>
    </cfRule>
  </conditionalFormatting>
  <conditionalFormatting sqref="J43">
    <cfRule type="containsBlanks" dxfId="1" priority="2">
      <formula>LEN(TRIM(J43))=0</formula>
    </cfRule>
  </conditionalFormatting>
  <conditionalFormatting sqref="J43">
    <cfRule type="containsBlanks" dxfId="0" priority="1">
      <formula>LEN(TRIM(J43))=0</formula>
    </cfRule>
  </conditionalFormatting>
  <printOptions horizontalCentered="1"/>
  <pageMargins left="0.25" right="0.25" top="0.27" bottom="0.5" header="0.25" footer="0.25"/>
  <pageSetup paperSize="5" scale="83" fitToHeight="0" orientation="landscape" r:id="rId1"/>
  <headerFooter>
    <oddFooter>&amp;L&amp;6
&amp;Z&amp;F&amp;8
&amp;CPage &amp;P of &amp;N&amp;R&amp;9&amp;D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Additional Info</vt:lpstr>
      <vt:lpstr>'Additional Info'!Print_Area</vt:lpstr>
      <vt:lpstr>'Additional Info'!Print_Titles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Varien</dc:creator>
  <cp:lastModifiedBy>Diana Griffith</cp:lastModifiedBy>
  <cp:lastPrinted>2017-11-29T17:51:34Z</cp:lastPrinted>
  <dcterms:created xsi:type="dcterms:W3CDTF">2017-10-17T19:21:58Z</dcterms:created>
  <dcterms:modified xsi:type="dcterms:W3CDTF">2017-11-29T17:51:51Z</dcterms:modified>
</cp:coreProperties>
</file>